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lsvr02\data\01.総務部\03.財政課\01.財政係\〇その他\〇財政状況資料集\【財政状況資料集】_173614_津幡町_2024\"/>
    </mc:Choice>
  </mc:AlternateContent>
  <xr:revisionPtr revIDLastSave="0" documentId="13_ncr:1_{5ABDF980-C5DD-4E7E-A39D-62437590807F}" xr6:coauthVersionLast="45" xr6:coauthVersionMax="45" xr10:uidLastSave="{00000000-0000-0000-0000-000000000000}"/>
  <bookViews>
    <workbookView xWindow="20370" yWindow="-3405" windowWidth="29040" windowHeight="15720" tabRatio="85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C36" i="10"/>
  <c r="BE35" i="10"/>
  <c r="CO34" i="10"/>
  <c r="CO35" i="10" s="1"/>
  <c r="BW34" i="10"/>
  <c r="BW35" i="10" s="1"/>
  <c r="BW36" i="10" s="1"/>
  <c r="BW37" i="10" s="1"/>
  <c r="BW38" i="10" s="1"/>
  <c r="BW39" i="10" s="1"/>
  <c r="BW40" i="10" s="1"/>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 r="AM37" i="10" s="1"/>
</calcChain>
</file>

<file path=xl/sharedStrings.xml><?xml version="1.0" encoding="utf-8"?>
<sst xmlns="http://schemas.openxmlformats.org/spreadsheetml/2006/main" count="1101" uniqueCount="577">
  <si>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</si>
  <si>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</si>
  <si>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</si>
  <si>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</si>
  <si>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</si>
  <si>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</si>
  <si>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</si>
  <si>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</si>
  <si>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</si>
  <si>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</si>
  <si>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</si>
  <si>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</si>
  <si>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</si>
  <si>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</si>
  <si>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</si>
  <si>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</si>
  <si>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</si>
  <si>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</si>
  <si>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</si>
  <si>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</si>
  <si>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</si>
  <si>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</si>
  <si>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</si>
  <si>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</si>
  <si>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</si>
  <si>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</si>
  <si>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</si>
  <si>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</si>
  <si>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</si>
  <si>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</si>
  <si>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</si>
  <si>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</si>
  <si>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</si>
  <si>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</si>
  <si>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</si>
  <si>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</si>
  <si>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</si>
  <si>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</si>
  <si>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</si>
  <si>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</si>
  <si>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</si>
  <si>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</si>
  <si>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</si>
  <si>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</si>
  <si>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</si>
  <si>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</si>
  <si>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</si>
  <si>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</si>
  <si>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</si>
  <si>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</si>
  <si>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</si>
  <si>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</si>
  <si>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</si>
  <si>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</si>
  <si>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</si>
  <si>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</si>
  <si>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</si>
  <si>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</si>
  <si>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</si>
  <si>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</si>
  <si>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</si>
  <si>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</si>
  <si>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</si>
  <si>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</si>
  <si>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</si>
  <si>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</si>
  <si>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</si>
  <si>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</si>
  <si>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</si>
  <si>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</si>
  <si>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</si>
  <si>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</si>
  <si>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</si>
  <si>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</si>
  <si>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</si>
  <si>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</si>
  <si>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</si>
  <si>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</si>
  <si>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</si>
  <si>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</si>
  <si>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</si>
  <si>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</si>
  <si>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</si>
  <si>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</si>
  <si>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</si>
  <si>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</si>
  <si>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</si>
  <si>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</si>
  <si>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</si>
  <si>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</si>
  <si>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</si>
  <si>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</si>
  <si>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</si>
  <si>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</si>
  <si>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津幡町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</si>
  <si>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</si>
  <si>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</si>
  <si>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</si>
  <si>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</si>
  <si>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</si>
  <si>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</si>
  <si>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</si>
  <si>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</si>
  <si>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</si>
  <si>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</si>
  <si>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</si>
  <si>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</si>
  <si>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</si>
  <si>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</si>
  <si>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</si>
  <si>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</si>
  <si>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</si>
  <si>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</si>
  <si>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</si>
  <si>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</si>
  <si>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</si>
  <si>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</si>
  <si>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</si>
  <si>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</si>
  <si>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</si>
  <si>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</si>
  <si>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</si>
  <si>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</si>
  <si>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</si>
  <si>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</si>
  <si>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</si>
  <si>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</si>
  <si>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</si>
  <si>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</si>
  <si>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</si>
  <si>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</si>
  <si>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</si>
  <si>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</si>
  <si>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</si>
  <si>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</si>
  <si>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</si>
  <si>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</si>
  <si>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</si>
  <si>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</si>
  <si>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</si>
  <si>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</si>
  <si>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</si>
  <si>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</si>
  <si>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</si>
  <si>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</si>
  <si>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</si>
  <si>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</si>
  <si>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</si>
  <si>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</si>
  <si>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</si>
  <si>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</si>
  <si>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</si>
  <si>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</si>
  <si>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</si>
  <si>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</si>
  <si>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</si>
  <si>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</si>
  <si>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</si>
  <si>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</si>
  <si>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</si>
  <si>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</si>
  <si>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</si>
  <si>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</si>
  <si>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</si>
  <si>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</si>
  <si>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</si>
  <si>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</si>
  <si>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</si>
  <si>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</si>
  <si>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</si>
  <si>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</si>
  <si>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</si>
  <si>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</si>
  <si>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</si>
  <si>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</si>
  <si>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</si>
  <si>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</si>
  <si>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</si>
  <si>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</si>
  <si>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</si>
  <si>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</si>
  <si>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</si>
  <si>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</si>
  <si>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</si>
  <si>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</si>
  <si>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</si>
  <si>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</si>
  <si>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</si>
  <si>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</si>
  <si>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</si>
  <si>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</si>
  <si>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</si>
  <si>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</si>
  <si>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</si>
  <si>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</si>
  <si>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</si>
  <si>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</si>
  <si>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</si>
  <si>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</si>
  <si>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</si>
  <si>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</si>
  <si>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</si>
  <si>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</si>
  <si>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</si>
  <si>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石川県津幡町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</si>
  <si>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</si>
  <si>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</si>
  <si>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</si>
  <si>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</si>
  <si>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</si>
  <si>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</si>
  <si>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</si>
  <si>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</si>
  <si>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</si>
  <si>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</si>
  <si>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</si>
  <si>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</si>
  <si>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</si>
  <si>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</si>
  <si>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</si>
  <si>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</si>
  <si>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</si>
  <si>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</si>
  <si>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</si>
  <si>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</si>
  <si>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</si>
  <si>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</si>
  <si>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</si>
  <si>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</si>
  <si>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</si>
  <si>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</si>
  <si>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</si>
  <si>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</si>
  <si>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</si>
  <si>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</si>
  <si>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</si>
  <si>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</si>
  <si>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</si>
  <si>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</si>
  <si>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</si>
  <si>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</si>
  <si>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</si>
  <si>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</si>
  <si>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</si>
  <si>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</si>
  <si>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</si>
  <si>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</si>
  <si>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</si>
  <si>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</si>
  <si>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</si>
  <si>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</si>
  <si>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</si>
  <si>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</si>
  <si>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</si>
  <si>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</si>
  <si>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</si>
  <si>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</si>
  <si>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</si>
  <si>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</si>
  <si>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</si>
  <si>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</si>
  <si>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</si>
  <si>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</si>
  <si>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</si>
  <si>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</si>
  <si>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</si>
  <si>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</si>
  <si>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</si>
  <si>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</si>
  <si>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</si>
  <si>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</si>
  <si>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</si>
  <si>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</si>
  <si>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</si>
  <si>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</si>
  <si>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</si>
  <si>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</si>
  <si>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</si>
  <si>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</si>
  <si>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</si>
  <si>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</si>
  <si>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</si>
  <si>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</si>
  <si>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</si>
  <si>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</si>
  <si>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</si>
  <si>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</si>
  <si>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</si>
  <si>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</si>
  <si>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</si>
  <si>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</si>
  <si>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</si>
  <si>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</si>
  <si>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</si>
  <si>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</si>
  <si>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</si>
  <si>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</si>
  <si>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</si>
  <si>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</si>
  <si>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</si>
  <si>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</si>
  <si>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</si>
  <si>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</si>
  <si>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</si>
  <si>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</si>
  <si>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</si>
  <si>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</si>
  <si>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</si>
  <si>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</si>
  <si>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</si>
  <si>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</si>
  <si>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</si>
  <si>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</si>
  <si>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</si>
  <si>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</si>
  <si>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</si>
  <si>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</si>
  <si>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</si>
  <si>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</si>
  <si>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</si>
  <si>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</si>
  <si>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</si>
  <si>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</si>
  <si>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</si>
  <si>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</si>
  <si>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</si>
  <si>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</si>
  <si>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</si>
  <si>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</si>
  <si>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</si>
  <si>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</si>
  <si>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</si>
  <si>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</si>
  <si>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</si>
  <si>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</si>
  <si>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</si>
  <si>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</si>
  <si>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</si>
  <si>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</si>
  <si>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</si>
  <si>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</si>
  <si>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</si>
  <si>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</si>
  <si>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</si>
  <si>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</si>
  <si>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</si>
  <si>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</si>
  <si>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</si>
  <si>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</si>
  <si>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</si>
  <si>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</si>
  <si>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</si>
  <si>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</si>
  <si>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</si>
  <si>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</si>
  <si>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石川県津幡町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</si>
  <si>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</si>
  <si>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</si>
  <si>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</si>
  <si>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</si>
  <si>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</si>
  <si>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</si>
  <si>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</si>
  <si>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</si>
  <si>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</si>
  <si>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</si>
  <si>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</si>
  <si>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</si>
  <si>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</si>
  <si>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</si>
  <si>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</si>
  <si>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</si>
  <si>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</si>
  <si>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</si>
  <si>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</si>
  <si>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</si>
  <si>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津幡町バス事業特別会計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</si>
  <si>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</si>
  <si>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</si>
  <si>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</si>
  <si>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</si>
  <si>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</si>
  <si>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</si>
  <si>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</si>
  <si>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</si>
  <si>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</si>
  <si>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</si>
  <si>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</si>
  <si>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</si>
  <si>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</si>
  <si>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津幡町国民健康保険特別会計</t>
    <phoneticPr fontId="5"/>
  </si>
  <si>
    <t>津幡町介護保険特別会計</t>
    <phoneticPr fontId="5"/>
  </si>
  <si>
    <t>津幡町後期高齢者医療特別会計</t>
    <phoneticPr fontId="5"/>
  </si>
  <si>
    <t>津幡町病院事業会計</t>
    <phoneticPr fontId="5"/>
  </si>
  <si>
    <t>法適用企業</t>
    <phoneticPr fontId="5"/>
  </si>
  <si>
    <t>津幡町水道事業会計</t>
    <phoneticPr fontId="5"/>
  </si>
  <si>
    <t>津幡町下水道事業会計</t>
    <phoneticPr fontId="5"/>
  </si>
  <si>
    <t>津幡町簡易水道事業会計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</si>
  <si>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</si>
  <si>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</si>
  <si>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</si>
  <si>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</si>
  <si>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</si>
  <si>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</si>
  <si>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</si>
  <si>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</si>
  <si>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</si>
  <si>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</si>
  <si>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</si>
  <si>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</si>
  <si>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</si>
  <si>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</si>
  <si>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</si>
  <si>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</si>
  <si>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</si>
  <si>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</si>
  <si>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</si>
  <si>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</si>
  <si>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</si>
  <si>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</si>
  <si>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</si>
  <si>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</si>
  <si>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</si>
  <si>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</si>
  <si>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</si>
  <si>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</si>
  <si>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</si>
  <si>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</si>
  <si>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</si>
  <si>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</si>
  <si>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</si>
  <si>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</si>
  <si>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</si>
  <si>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</si>
  <si>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</si>
  <si>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</si>
  <si>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</si>
  <si>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</si>
  <si>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</si>
  <si>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</si>
  <si>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</si>
  <si>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</si>
  <si>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</si>
  <si>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</si>
  <si>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</si>
  <si>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</si>
  <si>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</si>
  <si>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</si>
  <si>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</si>
  <si>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</si>
  <si>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</si>
  <si>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</si>
  <si>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</si>
  <si>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</si>
  <si>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</si>
  <si>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</si>
  <si>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</si>
  <si>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</si>
  <si>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</si>
  <si>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</si>
  <si>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</si>
  <si>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</si>
  <si>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</si>
  <si>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</si>
  <si>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</si>
  <si>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</si>
  <si>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</si>
  <si>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</si>
  <si>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</si>
  <si>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</si>
  <si>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</si>
  <si>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</si>
  <si>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</si>
  <si>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</si>
  <si>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</si>
  <si>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</si>
  <si>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</si>
  <si>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</si>
  <si>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</si>
  <si>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</si>
  <si>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</si>
  <si>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</si>
  <si>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</si>
  <si>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</si>
  <si>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</si>
  <si>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</si>
  <si>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</si>
  <si>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</si>
  <si>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</si>
  <si>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</si>
  <si>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</si>
  <si>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</si>
  <si>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</si>
  <si>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</si>
  <si>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</si>
  <si>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</si>
  <si>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</si>
  <si>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</si>
  <si>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</si>
  <si>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</si>
  <si>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</si>
  <si>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</si>
  <si>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</si>
  <si>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</si>
  <si>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</si>
  <si>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</si>
  <si>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</si>
  <si>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</si>
  <si>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</si>
  <si>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</si>
  <si>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</si>
  <si>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</si>
  <si>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</si>
  <si>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</si>
  <si>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</si>
  <si>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</si>
  <si>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</si>
  <si>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</si>
  <si>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</si>
  <si>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</si>
  <si>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</si>
  <si>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</si>
  <si>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</si>
  <si>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</si>
  <si>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</si>
  <si>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</si>
  <si>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</si>
  <si>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</si>
  <si>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</si>
  <si>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</si>
  <si>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</si>
  <si>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</si>
  <si>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</si>
  <si>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0.54</t>
  </si>
  <si>
    <t>津幡町病院事業会計</t>
  </si>
  <si>
    <t>津幡町水道事業会計</t>
  </si>
  <si>
    <t>一般会計</t>
  </si>
  <si>
    <t>津幡町介護保険特別会計</t>
  </si>
  <si>
    <t>津幡町国民健康保険特別会計</t>
  </si>
  <si>
    <t>津幡町簡易水道事業会計</t>
  </si>
  <si>
    <t>津幡町後期高齢者医療特別会計</t>
  </si>
  <si>
    <t>津幡町バス事業特別会計</t>
  </si>
  <si>
    <t>その他会計（赤字）</t>
  </si>
  <si>
    <t>その他会計（黒字）</t>
  </si>
  <si>
    <t>R02</t>
    <phoneticPr fontId="5"/>
  </si>
  <si>
    <t>R03</t>
    <phoneticPr fontId="5"/>
  </si>
  <si>
    <t>R04</t>
    <phoneticPr fontId="5"/>
  </si>
  <si>
    <t>R05</t>
    <phoneticPr fontId="5"/>
  </si>
  <si>
    <t>R06</t>
    <phoneticPr fontId="5"/>
  </si>
  <si>
    <t>－</t>
  </si>
  <si>
    <t>石川県町村議会議員公務災害補償組合</t>
    <rPh sb="0" eb="3">
      <t>イシカワケン</t>
    </rPh>
    <rPh sb="3" eb="5">
      <t>チョウソン</t>
    </rPh>
    <rPh sb="5" eb="7">
      <t>ギカイ</t>
    </rPh>
    <rPh sb="7" eb="9">
      <t>ギイン</t>
    </rPh>
    <rPh sb="9" eb="11">
      <t>コウム</t>
    </rPh>
    <rPh sb="11" eb="13">
      <t>サイガイ</t>
    </rPh>
    <rPh sb="13" eb="15">
      <t>ホショウ</t>
    </rPh>
    <rPh sb="15" eb="17">
      <t>クミアイ</t>
    </rPh>
    <phoneticPr fontId="1"/>
  </si>
  <si>
    <t>石川県市町村職員退職手当組合</t>
    <rPh sb="0" eb="3">
      <t>イシカワケン</t>
    </rPh>
    <rPh sb="3" eb="6">
      <t>シチョウソン</t>
    </rPh>
    <rPh sb="6" eb="8">
      <t>ショクイン</t>
    </rPh>
    <rPh sb="8" eb="10">
      <t>タイショク</t>
    </rPh>
    <rPh sb="10" eb="12">
      <t>テアテ</t>
    </rPh>
    <rPh sb="12" eb="14">
      <t>クミアイ</t>
    </rPh>
    <phoneticPr fontId="1"/>
  </si>
  <si>
    <t>石川県後期高齢者医療広域連合（一般会計）</t>
    <rPh sb="0" eb="3">
      <t>イシカワケン</t>
    </rPh>
    <rPh sb="3" eb="5">
      <t>コウキ</t>
    </rPh>
    <rPh sb="5" eb="8">
      <t>コウレイシャ</t>
    </rPh>
    <rPh sb="8" eb="10">
      <t>イリョウ</t>
    </rPh>
    <rPh sb="10" eb="12">
      <t>コウイキ</t>
    </rPh>
    <rPh sb="12" eb="14">
      <t>レンゴウ</t>
    </rPh>
    <rPh sb="15" eb="17">
      <t>イッパン</t>
    </rPh>
    <rPh sb="17" eb="19">
      <t>カイケイ</t>
    </rPh>
    <phoneticPr fontId="1"/>
  </si>
  <si>
    <t>石川県後期高齢者医療広域連合（特別会計）</t>
    <rPh sb="0" eb="3">
      <t>イシカワケン</t>
    </rPh>
    <rPh sb="3" eb="5">
      <t>コウキ</t>
    </rPh>
    <rPh sb="5" eb="8">
      <t>コウレイシャ</t>
    </rPh>
    <rPh sb="8" eb="10">
      <t>イリョウ</t>
    </rPh>
    <rPh sb="10" eb="12">
      <t>コウイキ</t>
    </rPh>
    <rPh sb="12" eb="14">
      <t>レンゴウ</t>
    </rPh>
    <rPh sb="15" eb="17">
      <t>トクベツ</t>
    </rPh>
    <rPh sb="17" eb="19">
      <t>カイケイ</t>
    </rPh>
    <phoneticPr fontId="1"/>
  </si>
  <si>
    <t>河北郡市広域事務組合</t>
    <rPh sb="0" eb="3">
      <t>カホクグン</t>
    </rPh>
    <rPh sb="3" eb="4">
      <t>シ</t>
    </rPh>
    <rPh sb="4" eb="6">
      <t>コウイキ</t>
    </rPh>
    <rPh sb="6" eb="8">
      <t>ジム</t>
    </rPh>
    <rPh sb="8" eb="10">
      <t>クミアイ</t>
    </rPh>
    <phoneticPr fontId="1"/>
  </si>
  <si>
    <t>石川県市町村消防団員等公務災害補償等組合</t>
  </si>
  <si>
    <t>石川県市町村消防賞じゅつ金組合</t>
    <rPh sb="0" eb="3">
      <t>イシカワケン</t>
    </rPh>
    <rPh sb="3" eb="6">
      <t>シチョウソン</t>
    </rPh>
    <rPh sb="6" eb="8">
      <t>ショウボウ</t>
    </rPh>
    <rPh sb="8" eb="9">
      <t>ショウ</t>
    </rPh>
    <rPh sb="12" eb="13">
      <t>キン</t>
    </rPh>
    <rPh sb="13" eb="15">
      <t>クミアイ</t>
    </rPh>
    <phoneticPr fontId="1"/>
  </si>
  <si>
    <t>土地開発公社</t>
    <rPh sb="0" eb="4">
      <t>トチカイハツ</t>
    </rPh>
    <rPh sb="4" eb="6">
      <t>コウシャ</t>
    </rPh>
    <phoneticPr fontId="2"/>
  </si>
  <si>
    <t>公共施設管理公社</t>
    <rPh sb="0" eb="4">
      <t>コウキョウシセツ</t>
    </rPh>
    <rPh sb="4" eb="6">
      <t>カンリ</t>
    </rPh>
    <rPh sb="6" eb="8">
      <t>コウシャ</t>
    </rPh>
    <phoneticPr fontId="2"/>
  </si>
  <si>
    <t>令和６年能登半島地震復興基金</t>
    <phoneticPr fontId="5"/>
  </si>
  <si>
    <t>環境整備基金</t>
    <phoneticPr fontId="5"/>
  </si>
  <si>
    <t>体育施設管理運営基金</t>
    <phoneticPr fontId="5"/>
  </si>
  <si>
    <t>健康福祉基金</t>
    <phoneticPr fontId="5"/>
  </si>
  <si>
    <t>公共施設等整備基金</t>
    <phoneticPr fontId="5"/>
  </si>
  <si>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</si>
  <si>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</si>
  <si>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</si>
  <si>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</si>
  <si>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</si>
  <si>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</si>
  <si>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</si>
  <si>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</si>
  <si>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</si>
  <si>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</si>
  <si>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両比率ともに類似団体平均値との比較では、依然として高い傾向にある。特に将来負担比率については、住吉公園温水プール整備事業等の大型事業、令和５年７月豪雨や能登半島地震等に係る災害復旧事業が続いたことから、近年は上昇傾向にある。それらに伴い、実質公債費比率についても一時的に比率が上昇することが見込まれるが、各健全化判断基準等は超えない見込みである。津幡駅東口などの計画決定済事業が控え、さらに新駅や体験型観光交流公園などの大型事業が具現化する可能性もあることから、一層の経費削減や適正な手数料・負担金の見直し等を行い、比率の改善を目指す。</t>
    <rPh sb="174" eb="176">
      <t>ツバタ</t>
    </rPh>
    <rPh sb="176" eb="177">
      <t>エキ</t>
    </rPh>
    <rPh sb="177" eb="179">
      <t>ヒガシグチ</t>
    </rPh>
    <rPh sb="182" eb="184">
      <t>ケイカク</t>
    </rPh>
    <rPh sb="184" eb="186">
      <t>ケッテイ</t>
    </rPh>
    <rPh sb="186" eb="187">
      <t>ズ</t>
    </rPh>
    <rPh sb="187" eb="189">
      <t>ジギョウ</t>
    </rPh>
    <rPh sb="190" eb="191">
      <t>ヒカ</t>
    </rPh>
    <rPh sb="196" eb="198">
      <t>シンエキ</t>
    </rPh>
    <rPh sb="199" eb="202">
      <t>タイケンガタ</t>
    </rPh>
    <rPh sb="202" eb="204">
      <t>カンコウ</t>
    </rPh>
    <rPh sb="204" eb="206">
      <t>コウリュウ</t>
    </rPh>
    <rPh sb="206" eb="208">
      <t>コウエン</t>
    </rPh>
    <rPh sb="216" eb="219">
      <t>グゲンカ</t>
    </rPh>
    <rPh sb="221" eb="224">
      <t>カノウセイ</t>
    </rPh>
    <phoneticPr fontId="2"/>
  </si>
  <si>
    <t>実質公債費比率</t>
    <phoneticPr fontId="5"/>
  </si>
  <si>
    <t>　類似団体平均値との比較では、有形固定資産減価償却率は低い数値となっているものの、将来負担比率は大きく上回る数値となっている。当町の将来負担比率については、公営企業等繰入見込額が多額であることや充当可能基金残高が少額であることが数値を高くしている要因の一部であり、それらは一般会計等の有形固定資産減価償却率とは関係のない要素である。
　令和6年度においては、標準財政規模の増に伴う分母の増により将来負担比率は低下したが、令和5年７月豪雨や能登半島地震に係る災害復旧事業、総合体育館長寿命化改修事業等により地方債残高が増加しており、将来負担額そのものは増加している。また、当町が有形固定資産減価償却率が低い要因としては、保有資産額の多額を占める学校施設や道路等の施設類型で低い数値を示していることが考えられ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</si>
</sst>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410148E-53B9-4871-B9B0-B8E0FC271BD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C861-485D-A070-A7730D28CFF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125487</c:v>
                </c:pt>
                <c:pt idx="1">
                  <c:v>72784</c:v>
                </c:pt>
                <c:pt idx="2">
                  <c:v>84406</c:v>
                </c:pt>
                <c:pt idx="3">
                  <c:v>52068</c:v>
                </c:pt>
                <c:pt idx="4">
                  <c:v>55174</c:v>
                </c:pt>
              </c:numCache>
            </c:numRef>
          </c:val>
          <c:smooth val="0"/>
          <c:extLst>
            <c:ext xmlns:c16="http://schemas.microsoft.com/office/drawing/2014/chart" uri="{C3380CC4-5D6E-409C-BE32-E72D297353CC}">
              <c16:uniqueId val="{00000001-C861-485D-A070-A7730D28CFF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2.35</c:v>
                </c:pt>
                <c:pt idx="1">
                  <c:v>4.2</c:v>
                </c:pt>
                <c:pt idx="2">
                  <c:v>3.18</c:v>
                </c:pt>
                <c:pt idx="3">
                  <c:v>3.82</c:v>
                </c:pt>
                <c:pt idx="4">
                  <c:v>3.92</c:v>
                </c:pt>
              </c:numCache>
            </c:numRef>
          </c:val>
          <c:extLst>
            <c:ext xmlns:c16="http://schemas.microsoft.com/office/drawing/2014/chart" uri="{C3380CC4-5D6E-409C-BE32-E72D297353CC}">
              <c16:uniqueId val="{00000000-F6DD-458B-A8FF-65FDA37C1D6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11.99</c:v>
                </c:pt>
                <c:pt idx="1">
                  <c:v>19.27</c:v>
                </c:pt>
                <c:pt idx="2">
                  <c:v>24.07</c:v>
                </c:pt>
                <c:pt idx="3">
                  <c:v>24.36</c:v>
                </c:pt>
                <c:pt idx="4">
                  <c:v>25.32</c:v>
                </c:pt>
              </c:numCache>
            </c:numRef>
          </c:val>
          <c:extLst>
            <c:ext xmlns:c16="http://schemas.microsoft.com/office/drawing/2014/chart" uri="{C3380CC4-5D6E-409C-BE32-E72D297353CC}">
              <c16:uniqueId val="{00000001-F6DD-458B-A8FF-65FDA37C1D6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1.92</c:v>
                </c:pt>
                <c:pt idx="1">
                  <c:v>8.48</c:v>
                </c:pt>
                <c:pt idx="2">
                  <c:v>0.79</c:v>
                </c:pt>
                <c:pt idx="3">
                  <c:v>-0.54</c:v>
                </c:pt>
                <c:pt idx="4">
                  <c:v>0.16</c:v>
                </c:pt>
              </c:numCache>
            </c:numRef>
          </c:val>
          <c:smooth val="0"/>
          <c:extLst>
            <c:ext xmlns:c16="http://schemas.microsoft.com/office/drawing/2014/chart" uri="{C3380CC4-5D6E-409C-BE32-E72D297353CC}">
              <c16:uniqueId val="{00000002-F6DD-458B-A8FF-65FDA37C1D6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0.53</c:v>
                </c:pt>
                <c:pt idx="2">
                  <c:v>#N/A</c:v>
                </c:pt>
                <c:pt idx="3">
                  <c:v>0.01</c:v>
                </c:pt>
                <c:pt idx="4">
                  <c:v>#N/A</c:v>
                </c:pt>
                <c:pt idx="5">
                  <c:v>0</c:v>
                </c:pt>
                <c:pt idx="6">
                  <c:v>#N/A</c:v>
                </c:pt>
                <c:pt idx="7">
                  <c:v>0</c:v>
                </c:pt>
                <c:pt idx="8">
                  <c:v>#N/A</c:v>
                </c:pt>
                <c:pt idx="9">
                  <c:v>0.04</c:v>
                </c:pt>
              </c:numCache>
            </c:numRef>
          </c:val>
          <c:extLst>
            <c:ext xmlns:c16="http://schemas.microsoft.com/office/drawing/2014/chart" uri="{C3380CC4-5D6E-409C-BE32-E72D297353CC}">
              <c16:uniqueId val="{00000000-7F49-4699-A9A9-3987F4DD29E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F49-4699-A9A9-3987F4DD29E7}"/>
            </c:ext>
          </c:extLst>
        </c:ser>
        <c:ser>
          <c:idx val="2"/>
          <c:order val="2"/>
          <c:tx>
            <c:strRef>
              <c:f>データシート!$A$29</c:f>
              <c:strCache>
                <c:ptCount val="1"/>
                <c:pt idx="0">
                  <c:v>津幡町バス事業特別会計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0.03</c:v>
                </c:pt>
                <c:pt idx="4">
                  <c:v>#N/A</c:v>
                </c:pt>
                <c:pt idx="5">
                  <c:v>0.03</c:v>
                </c:pt>
                <c:pt idx="6">
                  <c:v>#N/A</c:v>
                </c:pt>
                <c:pt idx="7">
                  <c:v>0.05</c:v>
                </c:pt>
                <c:pt idx="8">
                  <c:v>#N/A</c:v>
                </c:pt>
                <c:pt idx="9">
                  <c:v>0.11</c:v>
                </c:pt>
              </c:numCache>
            </c:numRef>
          </c:val>
          <c:extLst>
            <c:ext xmlns:c16="http://schemas.microsoft.com/office/drawing/2014/chart" uri="{C3380CC4-5D6E-409C-BE32-E72D297353CC}">
              <c16:uniqueId val="{00000002-7F49-4699-A9A9-3987F4DD29E7}"/>
            </c:ext>
          </c:extLst>
        </c:ser>
        <c:ser>
          <c:idx val="3"/>
          <c:order val="3"/>
          <c:tx>
            <c:strRef>
              <c:f>データシート!$A$30</c:f>
              <c:strCache>
                <c:ptCount val="1"/>
                <c:pt idx="0">
                  <c:v>津幡町後期高齢者医療特別会計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0.06</c:v>
                </c:pt>
                <c:pt idx="4">
                  <c:v>#N/A</c:v>
                </c:pt>
                <c:pt idx="5">
                  <c:v>0.08</c:v>
                </c:pt>
                <c:pt idx="6">
                  <c:v>#N/A</c:v>
                </c:pt>
                <c:pt idx="7">
                  <c:v>0.09</c:v>
                </c:pt>
                <c:pt idx="8">
                  <c:v>#N/A</c:v>
                </c:pt>
                <c:pt idx="9">
                  <c:v>0.12</c:v>
                </c:pt>
              </c:numCache>
            </c:numRef>
          </c:val>
          <c:extLst>
            <c:ext xmlns:c16="http://schemas.microsoft.com/office/drawing/2014/chart" uri="{C3380CC4-5D6E-409C-BE32-E72D297353CC}">
              <c16:uniqueId val="{00000003-7F49-4699-A9A9-3987F4DD29E7}"/>
            </c:ext>
          </c:extLst>
        </c:ser>
        <c:ser>
          <c:idx val="4"/>
          <c:order val="4"/>
          <c:tx>
            <c:strRef>
              <c:f>データシート!$A$31</c:f>
              <c:strCache>
                <c:ptCount val="1"/>
                <c:pt idx="0">
                  <c:v>津幡町簡易水道事業会計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#N/A</c:v>
                </c:pt>
                <c:pt idx="5">
                  <c:v>0.31</c:v>
                </c:pt>
                <c:pt idx="6">
                  <c:v>#N/A</c:v>
                </c:pt>
                <c:pt idx="7">
                  <c:v>0.31</c:v>
                </c:pt>
                <c:pt idx="8">
                  <c:v>#N/A</c:v>
                </c:pt>
                <c:pt idx="9">
                  <c:v>0.31</c:v>
                </c:pt>
              </c:numCache>
            </c:numRef>
          </c:val>
          <c:extLst>
            <c:ext xmlns:c16="http://schemas.microsoft.com/office/drawing/2014/chart" uri="{C3380CC4-5D6E-409C-BE32-E72D297353CC}">
              <c16:uniqueId val="{00000004-7F49-4699-A9A9-3987F4DD29E7}"/>
            </c:ext>
          </c:extLst>
        </c:ser>
        <c:ser>
          <c:idx val="5"/>
          <c:order val="5"/>
          <c:tx>
            <c:strRef>
              <c:f>データシート!$A$32</c:f>
              <c:strCache>
                <c:ptCount val="1"/>
                <c:pt idx="0">
                  <c:v>津幡町国民健康保険特別会計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0.31</c:v>
                </c:pt>
                <c:pt idx="2">
                  <c:v>#N/A</c:v>
                </c:pt>
                <c:pt idx="3">
                  <c:v>0.44</c:v>
                </c:pt>
                <c:pt idx="4">
                  <c:v>#N/A</c:v>
                </c:pt>
                <c:pt idx="5">
                  <c:v>0.46</c:v>
                </c:pt>
                <c:pt idx="6">
                  <c:v>#N/A</c:v>
                </c:pt>
                <c:pt idx="7">
                  <c:v>0.3</c:v>
                </c:pt>
                <c:pt idx="8">
                  <c:v>#N/A</c:v>
                </c:pt>
                <c:pt idx="9">
                  <c:v>0.38</c:v>
                </c:pt>
              </c:numCache>
            </c:numRef>
          </c:val>
          <c:extLst>
            <c:ext xmlns:c16="http://schemas.microsoft.com/office/drawing/2014/chart" uri="{C3380CC4-5D6E-409C-BE32-E72D297353CC}">
              <c16:uniqueId val="{00000005-7F49-4699-A9A9-3987F4DD29E7}"/>
            </c:ext>
          </c:extLst>
        </c:ser>
        <c:ser>
          <c:idx val="6"/>
          <c:order val="6"/>
          <c:tx>
            <c:strRef>
              <c:f>データシート!$A$33</c:f>
              <c:strCache>
                <c:ptCount val="1"/>
                <c:pt idx="0">
                  <c:v>津幡町介護保険特別会計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1.03</c:v>
                </c:pt>
                <c:pt idx="2">
                  <c:v>#N/A</c:v>
                </c:pt>
                <c:pt idx="3">
                  <c:v>0.54</c:v>
                </c:pt>
                <c:pt idx="4">
                  <c:v>#N/A</c:v>
                </c:pt>
                <c:pt idx="5">
                  <c:v>0.68</c:v>
                </c:pt>
                <c:pt idx="6">
                  <c:v>#N/A</c:v>
                </c:pt>
                <c:pt idx="7">
                  <c:v>0.41</c:v>
                </c:pt>
                <c:pt idx="8">
                  <c:v>#N/A</c:v>
                </c:pt>
                <c:pt idx="9">
                  <c:v>0.45</c:v>
                </c:pt>
              </c:numCache>
            </c:numRef>
          </c:val>
          <c:extLst>
            <c:ext xmlns:c16="http://schemas.microsoft.com/office/drawing/2014/chart" uri="{C3380CC4-5D6E-409C-BE32-E72D297353CC}">
              <c16:uniqueId val="{00000006-7F49-4699-A9A9-3987F4DD29E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2.2999999999999998</c:v>
                </c:pt>
                <c:pt idx="2">
                  <c:v>#N/A</c:v>
                </c:pt>
                <c:pt idx="3">
                  <c:v>4.16</c:v>
                </c:pt>
                <c:pt idx="4">
                  <c:v>#N/A</c:v>
                </c:pt>
                <c:pt idx="5">
                  <c:v>3.14</c:v>
                </c:pt>
                <c:pt idx="6">
                  <c:v>#N/A</c:v>
                </c:pt>
                <c:pt idx="7">
                  <c:v>3.76</c:v>
                </c:pt>
                <c:pt idx="8">
                  <c:v>#N/A</c:v>
                </c:pt>
                <c:pt idx="9">
                  <c:v>3.79</c:v>
                </c:pt>
              </c:numCache>
            </c:numRef>
          </c:val>
          <c:extLst>
            <c:ext xmlns:c16="http://schemas.microsoft.com/office/drawing/2014/chart" uri="{C3380CC4-5D6E-409C-BE32-E72D297353CC}">
              <c16:uniqueId val="{00000007-7F49-4699-A9A9-3987F4DD29E7}"/>
            </c:ext>
          </c:extLst>
        </c:ser>
        <c:ser>
          <c:idx val="8"/>
          <c:order val="8"/>
          <c:tx>
            <c:strRef>
              <c:f>データシート!$A$35</c:f>
              <c:strCache>
                <c:ptCount val="1"/>
                <c:pt idx="0">
                  <c:v>津幡町水道事業会計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11.8</c:v>
                </c:pt>
                <c:pt idx="2">
                  <c:v>#N/A</c:v>
                </c:pt>
                <c:pt idx="3">
                  <c:v>11.64</c:v>
                </c:pt>
                <c:pt idx="4">
                  <c:v>#N/A</c:v>
                </c:pt>
                <c:pt idx="5">
                  <c:v>11.72</c:v>
                </c:pt>
                <c:pt idx="6">
                  <c:v>#N/A</c:v>
                </c:pt>
                <c:pt idx="7">
                  <c:v>10.77</c:v>
                </c:pt>
                <c:pt idx="8">
                  <c:v>#N/A</c:v>
                </c:pt>
                <c:pt idx="9">
                  <c:v>9.9600000000000009</c:v>
                </c:pt>
              </c:numCache>
            </c:numRef>
          </c:val>
          <c:extLst>
            <c:ext xmlns:c16="http://schemas.microsoft.com/office/drawing/2014/chart" uri="{C3380CC4-5D6E-409C-BE32-E72D297353CC}">
              <c16:uniqueId val="{00000008-7F49-4699-A9A9-3987F4DD29E7}"/>
            </c:ext>
          </c:extLst>
        </c:ser>
        <c:ser>
          <c:idx val="9"/>
          <c:order val="9"/>
          <c:tx>
            <c:strRef>
              <c:f>データシート!$A$36</c:f>
              <c:strCache>
                <c:ptCount val="1"/>
                <c:pt idx="0">
                  <c:v>津幡町病院事業会計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3.52</c:v>
                </c:pt>
                <c:pt idx="2">
                  <c:v>#N/A</c:v>
                </c:pt>
                <c:pt idx="3">
                  <c:v>6.75</c:v>
                </c:pt>
                <c:pt idx="4">
                  <c:v>#N/A</c:v>
                </c:pt>
                <c:pt idx="5">
                  <c:v>10.16</c:v>
                </c:pt>
                <c:pt idx="6">
                  <c:v>#N/A</c:v>
                </c:pt>
                <c:pt idx="7">
                  <c:v>13.35</c:v>
                </c:pt>
                <c:pt idx="8">
                  <c:v>#N/A</c:v>
                </c:pt>
                <c:pt idx="9">
                  <c:v>12.85</c:v>
                </c:pt>
              </c:numCache>
            </c:numRef>
          </c:val>
          <c:extLst>
            <c:ext xmlns:c16="http://schemas.microsoft.com/office/drawing/2014/chart" uri="{C3380CC4-5D6E-409C-BE32-E72D297353CC}">
              <c16:uniqueId val="{00000009-7F49-4699-A9A9-3987F4DD29E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1811</c:v>
                </c:pt>
                <c:pt idx="5">
                  <c:v>1847</c:v>
                </c:pt>
                <c:pt idx="8">
                  <c:v>1553</c:v>
                </c:pt>
                <c:pt idx="11">
                  <c:v>1543</c:v>
                </c:pt>
                <c:pt idx="14">
                  <c:v>1557</c:v>
                </c:pt>
              </c:numCache>
            </c:numRef>
          </c:val>
          <c:extLst>
            <c:ext xmlns:c16="http://schemas.microsoft.com/office/drawing/2014/chart" uri="{C3380CC4-5D6E-409C-BE32-E72D297353CC}">
              <c16:uniqueId val="{00000000-1FF1-4BC7-A700-8B34B93BF91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FF1-4BC7-A700-8B34B93BF91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FF1-4BC7-A700-8B34B93BF91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61</c:v>
                </c:pt>
                <c:pt idx="3">
                  <c:v>20</c:v>
                </c:pt>
                <c:pt idx="6">
                  <c:v>21</c:v>
                </c:pt>
                <c:pt idx="9">
                  <c:v>25</c:v>
                </c:pt>
                <c:pt idx="12">
                  <c:v>32</c:v>
                </c:pt>
              </c:numCache>
            </c:numRef>
          </c:val>
          <c:extLst>
            <c:ext xmlns:c16="http://schemas.microsoft.com/office/drawing/2014/chart" uri="{C3380CC4-5D6E-409C-BE32-E72D297353CC}">
              <c16:uniqueId val="{00000003-1FF1-4BC7-A700-8B34B93BF91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674</c:v>
                </c:pt>
                <c:pt idx="3">
                  <c:v>667</c:v>
                </c:pt>
                <c:pt idx="6">
                  <c:v>595</c:v>
                </c:pt>
                <c:pt idx="9">
                  <c:v>604</c:v>
                </c:pt>
                <c:pt idx="12">
                  <c:v>566</c:v>
                </c:pt>
              </c:numCache>
            </c:numRef>
          </c:val>
          <c:extLst>
            <c:ext xmlns:c16="http://schemas.microsoft.com/office/drawing/2014/chart" uri="{C3380CC4-5D6E-409C-BE32-E72D297353CC}">
              <c16:uniqueId val="{00000004-1FF1-4BC7-A700-8B34B93BF91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FF1-4BC7-A700-8B34B93BF91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FF1-4BC7-A700-8B34B93BF91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1567</c:v>
                </c:pt>
                <c:pt idx="3">
                  <c:v>1701</c:v>
                </c:pt>
                <c:pt idx="6">
                  <c:v>1536</c:v>
                </c:pt>
                <c:pt idx="9">
                  <c:v>1468</c:v>
                </c:pt>
                <c:pt idx="12">
                  <c:v>1503</c:v>
                </c:pt>
              </c:numCache>
            </c:numRef>
          </c:val>
          <c:extLst>
            <c:ext xmlns:c16="http://schemas.microsoft.com/office/drawing/2014/chart" uri="{C3380CC4-5D6E-409C-BE32-E72D297353CC}">
              <c16:uniqueId val="{00000007-1FF1-4BC7-A700-8B34B93BF91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491</c:v>
                </c:pt>
                <c:pt idx="2">
                  <c:v>#N/A</c:v>
                </c:pt>
                <c:pt idx="3">
                  <c:v>#N/A</c:v>
                </c:pt>
                <c:pt idx="4">
                  <c:v>541</c:v>
                </c:pt>
                <c:pt idx="5">
                  <c:v>#N/A</c:v>
                </c:pt>
                <c:pt idx="6">
                  <c:v>#N/A</c:v>
                </c:pt>
                <c:pt idx="7">
                  <c:v>599</c:v>
                </c:pt>
                <c:pt idx="8">
                  <c:v>#N/A</c:v>
                </c:pt>
                <c:pt idx="9">
                  <c:v>#N/A</c:v>
                </c:pt>
                <c:pt idx="10">
                  <c:v>554</c:v>
                </c:pt>
                <c:pt idx="11">
                  <c:v>#N/A</c:v>
                </c:pt>
                <c:pt idx="12">
                  <c:v>#N/A</c:v>
                </c:pt>
                <c:pt idx="13">
                  <c:v>544</c:v>
                </c:pt>
                <c:pt idx="14">
                  <c:v>#N/A</c:v>
                </c:pt>
              </c:numCache>
            </c:numRef>
          </c:val>
          <c:smooth val="0"/>
          <c:extLst>
            <c:ext xmlns:c16="http://schemas.microsoft.com/office/drawing/2014/chart" uri="{C3380CC4-5D6E-409C-BE32-E72D297353CC}">
              <c16:uniqueId val="{00000008-1FF1-4BC7-A700-8B34B93BF91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16744</c:v>
                </c:pt>
                <c:pt idx="5">
                  <c:v>17265</c:v>
                </c:pt>
                <c:pt idx="8">
                  <c:v>17085</c:v>
                </c:pt>
                <c:pt idx="11">
                  <c:v>16861</c:v>
                </c:pt>
                <c:pt idx="14">
                  <c:v>16509</c:v>
                </c:pt>
              </c:numCache>
            </c:numRef>
          </c:val>
          <c:extLst>
            <c:ext xmlns:c16="http://schemas.microsoft.com/office/drawing/2014/chart" uri="{C3380CC4-5D6E-409C-BE32-E72D297353CC}">
              <c16:uniqueId val="{00000000-1E78-40B9-BB37-2A6536D4F0D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2043</c:v>
                </c:pt>
                <c:pt idx="5">
                  <c:v>2104</c:v>
                </c:pt>
                <c:pt idx="8">
                  <c:v>2098</c:v>
                </c:pt>
                <c:pt idx="11">
                  <c:v>2077</c:v>
                </c:pt>
                <c:pt idx="14">
                  <c:v>2388</c:v>
                </c:pt>
              </c:numCache>
            </c:numRef>
          </c:val>
          <c:extLst>
            <c:ext xmlns:c16="http://schemas.microsoft.com/office/drawing/2014/chart" uri="{C3380CC4-5D6E-409C-BE32-E72D297353CC}">
              <c16:uniqueId val="{00000001-1E78-40B9-BB37-2A6536D4F0D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2021</c:v>
                </c:pt>
                <c:pt idx="5">
                  <c:v>2943</c:v>
                </c:pt>
                <c:pt idx="8">
                  <c:v>3291</c:v>
                </c:pt>
                <c:pt idx="11">
                  <c:v>3366</c:v>
                </c:pt>
                <c:pt idx="14">
                  <c:v>3596</c:v>
                </c:pt>
              </c:numCache>
            </c:numRef>
          </c:val>
          <c:extLst>
            <c:ext xmlns:c16="http://schemas.microsoft.com/office/drawing/2014/chart" uri="{C3380CC4-5D6E-409C-BE32-E72D297353CC}">
              <c16:uniqueId val="{00000002-1E78-40B9-BB37-2A6536D4F0D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E78-40B9-BB37-2A6536D4F0D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E78-40B9-BB37-2A6536D4F0D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213</c:v>
                </c:pt>
                <c:pt idx="3">
                  <c:v>210</c:v>
                </c:pt>
                <c:pt idx="6">
                  <c:v>177</c:v>
                </c:pt>
                <c:pt idx="9">
                  <c:v>137</c:v>
                </c:pt>
                <c:pt idx="12">
                  <c:v>118</c:v>
                </c:pt>
              </c:numCache>
            </c:numRef>
          </c:val>
          <c:extLst>
            <c:ext xmlns:c16="http://schemas.microsoft.com/office/drawing/2014/chart" uri="{C3380CC4-5D6E-409C-BE32-E72D297353CC}">
              <c16:uniqueId val="{00000005-1E78-40B9-BB37-2A6536D4F0D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1548</c:v>
                </c:pt>
                <c:pt idx="3">
                  <c:v>1509</c:v>
                </c:pt>
                <c:pt idx="6">
                  <c:v>1441</c:v>
                </c:pt>
                <c:pt idx="9">
                  <c:v>1425</c:v>
                </c:pt>
                <c:pt idx="12">
                  <c:v>1340</c:v>
                </c:pt>
              </c:numCache>
            </c:numRef>
          </c:val>
          <c:extLst>
            <c:ext xmlns:c16="http://schemas.microsoft.com/office/drawing/2014/chart" uri="{C3380CC4-5D6E-409C-BE32-E72D297353CC}">
              <c16:uniqueId val="{00000006-1E78-40B9-BB37-2A6536D4F0D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246</c:v>
                </c:pt>
                <c:pt idx="3">
                  <c:v>758</c:v>
                </c:pt>
                <c:pt idx="6">
                  <c:v>1738</c:v>
                </c:pt>
                <c:pt idx="9">
                  <c:v>1785</c:v>
                </c:pt>
                <c:pt idx="12">
                  <c:v>1762</c:v>
                </c:pt>
              </c:numCache>
            </c:numRef>
          </c:val>
          <c:extLst>
            <c:ext xmlns:c16="http://schemas.microsoft.com/office/drawing/2014/chart" uri="{C3380CC4-5D6E-409C-BE32-E72D297353CC}">
              <c16:uniqueId val="{00000007-1E78-40B9-BB37-2A6536D4F0D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8151</c:v>
                </c:pt>
                <c:pt idx="3">
                  <c:v>7763</c:v>
                </c:pt>
                <c:pt idx="6">
                  <c:v>7482</c:v>
                </c:pt>
                <c:pt idx="9">
                  <c:v>7293</c:v>
                </c:pt>
                <c:pt idx="12">
                  <c:v>7228</c:v>
                </c:pt>
              </c:numCache>
            </c:numRef>
          </c:val>
          <c:extLst>
            <c:ext xmlns:c16="http://schemas.microsoft.com/office/drawing/2014/chart" uri="{C3380CC4-5D6E-409C-BE32-E72D297353CC}">
              <c16:uniqueId val="{00000008-1E78-40B9-BB37-2A6536D4F0D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21</c:v>
                </c:pt>
                <c:pt idx="12">
                  <c:v>22</c:v>
                </c:pt>
              </c:numCache>
            </c:numRef>
          </c:val>
          <c:extLst>
            <c:ext xmlns:c16="http://schemas.microsoft.com/office/drawing/2014/chart" uri="{C3380CC4-5D6E-409C-BE32-E72D297353CC}">
              <c16:uniqueId val="{00000009-1E78-40B9-BB37-2A6536D4F0D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16022</c:v>
                </c:pt>
                <c:pt idx="3">
                  <c:v>16741</c:v>
                </c:pt>
                <c:pt idx="6">
                  <c:v>17097</c:v>
                </c:pt>
                <c:pt idx="9">
                  <c:v>17491</c:v>
                </c:pt>
                <c:pt idx="12">
                  <c:v>18029</c:v>
                </c:pt>
              </c:numCache>
            </c:numRef>
          </c:val>
          <c:extLst>
            <c:ext xmlns:c16="http://schemas.microsoft.com/office/drawing/2014/chart" uri="{C3380CC4-5D6E-409C-BE32-E72D297353CC}">
              <c16:uniqueId val="{0000000A-1E78-40B9-BB37-2A6536D4F0D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5373</c:v>
                </c:pt>
                <c:pt idx="2">
                  <c:v>#N/A</c:v>
                </c:pt>
                <c:pt idx="3">
                  <c:v>#N/A</c:v>
                </c:pt>
                <c:pt idx="4">
                  <c:v>4670</c:v>
                </c:pt>
                <c:pt idx="5">
                  <c:v>#N/A</c:v>
                </c:pt>
                <c:pt idx="6">
                  <c:v>#N/A</c:v>
                </c:pt>
                <c:pt idx="7">
                  <c:v>5460</c:v>
                </c:pt>
                <c:pt idx="8">
                  <c:v>#N/A</c:v>
                </c:pt>
                <c:pt idx="9">
                  <c:v>#N/A</c:v>
                </c:pt>
                <c:pt idx="10">
                  <c:v>5847</c:v>
                </c:pt>
                <c:pt idx="11">
                  <c:v>#N/A</c:v>
                </c:pt>
                <c:pt idx="12">
                  <c:v>#N/A</c:v>
                </c:pt>
                <c:pt idx="13">
                  <c:v>6007</c:v>
                </c:pt>
                <c:pt idx="14">
                  <c:v>#N/A</c:v>
                </c:pt>
              </c:numCache>
            </c:numRef>
          </c:val>
          <c:smooth val="0"/>
          <c:extLst>
            <c:ext xmlns:c16="http://schemas.microsoft.com/office/drawing/2014/chart" uri="{C3380CC4-5D6E-409C-BE32-E72D297353CC}">
              <c16:uniqueId val="{0000000B-1E78-40B9-BB37-2A6536D4F0D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2123</c:v>
                </c:pt>
                <c:pt idx="1">
                  <c:v>2166</c:v>
                </c:pt>
                <c:pt idx="2">
                  <c:v>2339</c:v>
                </c:pt>
              </c:numCache>
            </c:numRef>
          </c:val>
          <c:extLst>
            <c:ext xmlns:c16="http://schemas.microsoft.com/office/drawing/2014/chart" uri="{C3380CC4-5D6E-409C-BE32-E72D297353CC}">
              <c16:uniqueId val="{00000000-B353-4229-912A-2D2BBA7F97F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143</c:v>
                </c:pt>
                <c:pt idx="1">
                  <c:v>181</c:v>
                </c:pt>
                <c:pt idx="2">
                  <c:v>208</c:v>
                </c:pt>
              </c:numCache>
            </c:numRef>
          </c:val>
          <c:extLst>
            <c:ext xmlns:c16="http://schemas.microsoft.com/office/drawing/2014/chart" uri="{C3380CC4-5D6E-409C-BE32-E72D297353CC}">
              <c16:uniqueId val="{00000001-B353-4229-912A-2D2BBA7F97F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192</c:v>
                </c:pt>
                <c:pt idx="1">
                  <c:v>211</c:v>
                </c:pt>
                <c:pt idx="2">
                  <c:v>337</c:v>
                </c:pt>
              </c:numCache>
            </c:numRef>
          </c:val>
          <c:extLst>
            <c:ext xmlns:c16="http://schemas.microsoft.com/office/drawing/2014/chart" uri="{C3380CC4-5D6E-409C-BE32-E72D297353CC}">
              <c16:uniqueId val="{00000002-B353-4229-912A-2D2BBA7F97F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{23A49121-D821-4E44-92D1-4ECA9654C4A6}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57D-4794-AB6C-CAD105B8668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{BA02B2B2-294B-40A0-8727-D232DC76E77C}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57D-4794-AB6C-CAD105B8668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{5FD735DA-4990-4008-97EB-D6FB100F8D32}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57D-4794-AB6C-CAD105B8668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{BC6BB024-C8BF-4966-ABE6-E39D4073AE4A}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57D-4794-AB6C-CAD105B8668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{43C5108F-E048-4DD8-84BC-F9FAB0139136}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57D-4794-AB6C-CAD105B8668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{E5608134-4F99-45EE-A6B3-DAD060B07740}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57D-4794-AB6C-CAD105B8668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{7BE2A370-18C3-4BB8-9363-7CDE5553F95B}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57D-4794-AB6C-CAD105B8668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{8EF98EF2-FF67-4B1D-A48A-7637E4D55338}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57D-4794-AB6C-CAD105B8668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{715C249B-A693-4700-9B97-2D123BBB6555}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57D-4794-AB6C-CAD105B8668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51.9</c:v>
                </c:pt>
                <c:pt idx="8">
                  <c:v>53.9</c:v>
                </c:pt>
                <c:pt idx="16">
                  <c:v>54.7</c:v>
                </c:pt>
                <c:pt idx="24">
                  <c:v>56.1</c:v>
                </c:pt>
                <c:pt idx="32">
                  <c:v>57.1</c:v>
                </c:pt>
              </c:numCache>
            </c:numRef>
          </c:xVal>
          <c:yVal>
            <c:numRef>
              <c:f>公会計指標分析・財政指標組合せ分析表!$BP$51:$DC$51</c:f>
              <c:numCache>
                <c:formatCode>#,##0.0;"▲ "#,##0.0</c:formatCode>
                <c:ptCount val="40"/>
                <c:pt idx="0">
                  <c:v>75.599999999999994</c:v>
                </c:pt>
                <c:pt idx="8">
                  <c:v>61.7</c:v>
                </c:pt>
                <c:pt idx="16">
                  <c:v>73.3</c:v>
                </c:pt>
                <c:pt idx="24">
                  <c:v>77.599999999999994</c:v>
                </c:pt>
                <c:pt idx="32">
                  <c:v>76.099999999999994</c:v>
                </c:pt>
              </c:numCache>
            </c:numRef>
          </c:yVal>
          <c:smooth val="0"/>
          <c:extLst>
            <c:ext xmlns:c16="http://schemas.microsoft.com/office/drawing/2014/chart" uri="{C3380CC4-5D6E-409C-BE32-E72D297353CC}">
              <c16:uniqueId val="{00000009-357D-4794-AB6C-CAD105B8668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{F442CCBB-CB35-4041-9EFB-E60ACD89CD0F}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57D-4794-AB6C-CAD105B8668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{5DAC1A59-DE4A-4AED-996A-F1468B7133D4}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57D-4794-AB6C-CAD105B8668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{7CB522C4-306C-4168-B285-0D935E74D9DE}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57D-4794-AB6C-CAD105B8668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{7C8F6EC0-CFAE-4946-B13F-536671374566}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57D-4794-AB6C-CAD105B8668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{7A32E453-91AD-462C-ADC3-8EF6865CF9B8}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57D-4794-AB6C-CAD105B8668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{903B9783-FCD1-47BE-A768-807F2CFBB31B}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57D-4794-AB6C-CAD105B8668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{2F0C0BE4-633B-4AD3-AFA5-BBEBD230B880}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57D-4794-AB6C-CAD105B86685}"/>
                </c:ext>
              </c:extLst>
            </c:dLbl>
            <c:dLbl>
              <c:idx val="24"/>
              <c:layout>
                <c:manualLayout>
                  <c:x val="-2.9214814767355813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{A905EBB9-3A44-4A06-802A-98B375EAE2DB}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57D-4794-AB6C-CAD105B86685}"/>
                </c:ext>
              </c:extLst>
            </c:dLbl>
            <c:dLbl>
              <c:idx val="32"/>
              <c:layout>
                <c:manualLayout>
                  <c:x val="-3.4816686533112574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{11AA8A25-B268-48C3-BA93-489D574CB800}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57D-4794-AB6C-CAD105B8668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357D-4794-AB6C-CAD105B86685}"/>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{8AA1D4C2-B098-43FA-B9A6-68E68687F8EF}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0FC-4809-8CBE-076DE86085C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{A9263D7A-19B2-498B-9E65-ED67B7A7F900}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0FC-4809-8CBE-076DE86085C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{D43154FD-001D-43A6-BB7A-2FCF723C7E50}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0FC-4809-8CBE-076DE86085C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{642BD256-A65C-4EDB-9625-4668C7DE645F}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0FC-4809-8CBE-076DE86085C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{DD939FE0-6B44-4045-8472-A938931C10C7}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0FC-4809-8CBE-076DE86085C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{0A20AD34-18E9-4001-A275-A6474E96C0E1}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0FC-4809-8CBE-076DE86085C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{AE2DF2EA-949B-407B-A0B3-13BA89E0E5A0}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0FC-4809-8CBE-076DE86085C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{76F475DF-92FB-42B2-8FB6-8596530FB2AD}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0FC-4809-8CBE-076DE86085C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{6DBAA095-E0FD-4055-BD15-2428825F27BC}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0FC-4809-8CBE-076DE86085C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7.7</c:v>
                </c:pt>
                <c:pt idx="16">
                  <c:v>7.3</c:v>
                </c:pt>
                <c:pt idx="24">
                  <c:v>7.5</c:v>
                </c:pt>
                <c:pt idx="32">
                  <c:v>7.4</c:v>
                </c:pt>
              </c:numCache>
            </c:numRef>
          </c:xVal>
          <c:yVal>
            <c:numRef>
              <c:f>公会計指標分析・財政指標組合せ分析表!$BP$73:$DC$73</c:f>
              <c:numCache>
                <c:formatCode>#,##0.0;"▲ "#,##0.0</c:formatCode>
                <c:ptCount val="40"/>
                <c:pt idx="0">
                  <c:v>75.599999999999994</c:v>
                </c:pt>
                <c:pt idx="8">
                  <c:v>61.7</c:v>
                </c:pt>
                <c:pt idx="16">
                  <c:v>73.3</c:v>
                </c:pt>
                <c:pt idx="24">
                  <c:v>77.599999999999994</c:v>
                </c:pt>
                <c:pt idx="32">
                  <c:v>76.099999999999994</c:v>
                </c:pt>
              </c:numCache>
            </c:numRef>
          </c:yVal>
          <c:smooth val="0"/>
          <c:extLst>
            <c:ext xmlns:c16="http://schemas.microsoft.com/office/drawing/2014/chart" uri="{C3380CC4-5D6E-409C-BE32-E72D297353CC}">
              <c16:uniqueId val="{00000009-50FC-4809-8CBE-076DE86085C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{F9AFC133-9D1E-42FC-BCFF-0DDE31648DD7}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0FC-4809-8CBE-076DE86085C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{2F5D9DFF-22EA-4BAB-AE9E-7E02FE2EF0F4}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0FC-4809-8CBE-076DE86085C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{70390EA6-9A53-4F0A-8CF9-721B398DB8BB}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0FC-4809-8CBE-076DE86085C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{A5F26379-66B0-43DC-901A-496615C306A0}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0FC-4809-8CBE-076DE86085C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{6BC76C9B-65DE-46C5-853F-203AE98452AC}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0FC-4809-8CBE-076DE86085C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{01A63711-8FAA-4808-931A-516691CC3C9C}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0FC-4809-8CBE-076DE86085C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{66C139F3-A06D-4979-B82D-93AA3F4F6F45}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0FC-4809-8CBE-076DE86085C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{2135B305-4E59-4862-A142-690B617BAACC}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0FC-4809-8CBE-076DE86085C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{CFDF12DB-D783-4FC0-8AA6-606079EDE97F}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0FC-4809-8CBE-076DE86085C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50FC-4809-8CBE-076DE86085C4}"/>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37,521
37,120
110.59
19,792,562
19,109,362
361,573
9,235,216
18,028,704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年度は、前年度から変わらず</a:t>
          </a:r>
          <a:r>
            <a:rPr kumimoji="1" lang="en-US" altLang="ja-JP" sz="1300">
              <a:solidFill>
                <a:schemeClr val="tx1"/>
              </a:solidFill>
              <a:latin typeface="ＭＳ Ｐゴシック" panose="020B0600070205080204" pitchFamily="50" charset="-128"/>
              <a:ea typeface="ＭＳ Ｐゴシック" panose="020B0600070205080204" pitchFamily="50" charset="-128"/>
            </a:rPr>
            <a:t>0.55</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り、類似団体平均を下回る数値となった。類似団体平均を下回る理由としては、大型事業所が少ない等の要因で類似団体よりも税収が少なく基準財政収入額が相対的に小さくなることがあげられる。また、津幡町の面積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広い</a:t>
          </a:r>
          <a:r>
            <a:rPr kumimoji="1" lang="en-US" altLang="ja-JP" sz="1300">
              <a:solidFill>
                <a:schemeClr val="tx1"/>
              </a:solidFill>
              <a:latin typeface="ＭＳ Ｐゴシック" panose="020B0600070205080204" pitchFamily="50" charset="-128"/>
              <a:ea typeface="ＭＳ Ｐゴシック" panose="020B0600070205080204" pitchFamily="50" charset="-128"/>
            </a:rPr>
            <a:t>110.59</a:t>
          </a:r>
          <a:r>
            <a:rPr kumimoji="1" lang="ja-JP" altLang="en-US" sz="1300">
              <a:solidFill>
                <a:schemeClr val="tx1"/>
              </a:solidFill>
              <a:latin typeface="ＭＳ Ｐゴシック" panose="020B0600070205080204" pitchFamily="50" charset="-128"/>
              <a:ea typeface="ＭＳ Ｐゴシック" panose="020B0600070205080204" pitchFamily="50" charset="-128"/>
            </a:rPr>
            <a:t>㎢であり、行政需要が相対的に大きくなるため、基準財政需要額が大きくなる要因となっている。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津幡町の基準財政収入額は増加傾向にあるが、近年は物価高等による基準財政需要額の伸びもあり、概ね横ばいの推移となっている。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81845</xdr:rowOff>
    </xdr:from>
    <xdr:to>
      <xdr:col>23</xdr:col>
      <xdr:colOff>133350</xdr:colOff>
      <xdr:row>43</xdr:row>
      <xdr:rowOff>81845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541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68439</xdr:rowOff>
    </xdr:from>
    <xdr:to>
      <xdr:col>19</xdr:col>
      <xdr:colOff>133350</xdr:colOff>
      <xdr:row>43</xdr:row>
      <xdr:rowOff>81845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68439</xdr:rowOff>
    </xdr:from>
    <xdr:to>
      <xdr:col>15</xdr:col>
      <xdr:colOff>82550</xdr:colOff>
      <xdr:row>43</xdr:row>
      <xdr:rowOff>68439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40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68439</xdr:rowOff>
    </xdr:from>
    <xdr:to>
      <xdr:col>11</xdr:col>
      <xdr:colOff>31750</xdr:colOff>
      <xdr:row>43</xdr:row>
      <xdr:rowOff>68439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40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31045</xdr:rowOff>
    </xdr:from>
    <xdr:to>
      <xdr:col>23</xdr:col>
      <xdr:colOff>184150</xdr:colOff>
      <xdr:row>43</xdr:row>
      <xdr:rowOff>132645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3122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7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31045</xdr:rowOff>
    </xdr:from>
    <xdr:to>
      <xdr:col>19</xdr:col>
      <xdr:colOff>184150</xdr:colOff>
      <xdr:row>43</xdr:row>
      <xdr:rowOff>132645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117422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89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17639</xdr:rowOff>
    </xdr:from>
    <xdr:to>
      <xdr:col>15</xdr:col>
      <xdr:colOff>133350</xdr:colOff>
      <xdr:row>43</xdr:row>
      <xdr:rowOff>119239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104016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17639</xdr:rowOff>
    </xdr:from>
    <xdr:to>
      <xdr:col>11</xdr:col>
      <xdr:colOff>82550</xdr:colOff>
      <xdr:row>43</xdr:row>
      <xdr:rowOff>119239</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104016</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17639</xdr:rowOff>
    </xdr:from>
    <xdr:to>
      <xdr:col>7</xdr:col>
      <xdr:colOff>31750</xdr:colOff>
      <xdr:row>43</xdr:row>
      <xdr:rowOff>119239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104016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％増の</a:t>
          </a:r>
          <a:r>
            <a:rPr kumimoji="1" lang="en-US" altLang="ja-JP" sz="1300">
              <a:solidFill>
                <a:schemeClr val="tx1"/>
              </a:solidFill>
              <a:latin typeface="ＭＳ Ｐゴシック" panose="020B0600070205080204" pitchFamily="50" charset="-128"/>
              <a:ea typeface="ＭＳ Ｐゴシック" panose="020B0600070205080204" pitchFamily="50" charset="-128"/>
            </a:rPr>
            <a:t>89.3</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％となった。主な要因としては、給与改定や会計年度任用職員の勤勉手当支給開始等に伴い人件費で</a:t>
          </a:r>
          <a:r>
            <a:rPr kumimoji="1" lang="en-US" altLang="ja-JP" sz="1300">
              <a:solidFill>
                <a:schemeClr val="tx1"/>
              </a:solidFill>
              <a:latin typeface="ＭＳ Ｐゴシック" panose="020B0600070205080204" pitchFamily="50" charset="-128"/>
              <a:ea typeface="ＭＳ Ｐゴシック" panose="020B0600070205080204" pitchFamily="50" charset="-128"/>
            </a:rPr>
            <a:t>0.7</a:t>
          </a:r>
          <a:r>
            <a:rPr kumimoji="1" lang="ja-JP" altLang="en-US" sz="1300">
              <a:solidFill>
                <a:schemeClr val="tx1"/>
              </a:solidFill>
              <a:latin typeface="ＭＳ Ｐゴシック" panose="020B0600070205080204" pitchFamily="50" charset="-128"/>
              <a:ea typeface="ＭＳ Ｐゴシック" panose="020B0600070205080204" pitchFamily="50" charset="-128"/>
            </a:rPr>
            <a:t>％増加したことや、私立認定こども園に係る給付費負担金等の増により扶助費で</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％増加したことなどがあげられる。一方で、減となった主なものは、下水道事業会計への基準内繰出の減等により補助費等、元利償還金の減により公債費が減となった。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今後も、著しく比率が悪化しないように更なる事務事業の整理・合理化や、歳入面における税の徴収強化等を図っていく必要がある。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98743</xdr:rowOff>
    </xdr:from>
    <xdr:to>
      <xdr:col>23</xdr:col>
      <xdr:colOff>133350</xdr:colOff>
      <xdr:row>62</xdr:row>
      <xdr:rowOff>122872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28643"/>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80645</xdr:rowOff>
    </xdr:from>
    <xdr:to>
      <xdr:col>19</xdr:col>
      <xdr:colOff>133350</xdr:colOff>
      <xdr:row>62</xdr:row>
      <xdr:rowOff>98743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10545"/>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71120</xdr:rowOff>
    </xdr:from>
    <xdr:to>
      <xdr:col>15</xdr:col>
      <xdr:colOff>82550</xdr:colOff>
      <xdr:row>62</xdr:row>
      <xdr:rowOff>80645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2957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71120</xdr:rowOff>
    </xdr:from>
    <xdr:to>
      <xdr:col>11</xdr:col>
      <xdr:colOff>31750</xdr:colOff>
      <xdr:row>62</xdr:row>
      <xdr:rowOff>140970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2957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72072</xdr:rowOff>
    </xdr:from>
    <xdr:to>
      <xdr:col>23</xdr:col>
      <xdr:colOff>184150</xdr:colOff>
      <xdr:row>63</xdr:row>
      <xdr:rowOff>2222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88599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47943</xdr:rowOff>
    </xdr:from>
    <xdr:to>
      <xdr:col>19</xdr:col>
      <xdr:colOff>184150</xdr:colOff>
      <xdr:row>62</xdr:row>
      <xdr:rowOff>149543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159720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46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29845</xdr:rowOff>
    </xdr:from>
    <xdr:to>
      <xdr:col>15</xdr:col>
      <xdr:colOff>133350</xdr:colOff>
      <xdr:row>62</xdr:row>
      <xdr:rowOff>131445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5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141622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20320</xdr:rowOff>
    </xdr:from>
    <xdr:to>
      <xdr:col>11</xdr:col>
      <xdr:colOff>82550</xdr:colOff>
      <xdr:row>61</xdr:row>
      <xdr:rowOff>121920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106697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90170</xdr:rowOff>
    </xdr:from>
    <xdr:to>
      <xdr:col>7</xdr:col>
      <xdr:colOff>31750</xdr:colOff>
      <xdr:row>63</xdr:row>
      <xdr:rowOff>20320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30497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[149,880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17,142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円増の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149,880</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た。すべての費目で増となっており、特に人件費と物件費の増が大きな影響を与えている。主な増要因は経常経費分析表に記載のとおりである。近年の物価高等により削減が難しくなっているが、予算編成時における物件費の徹底した抑制や、執行における消耗品の一括管理や備品・公用車の共有化、シルバー人材センターへの業務委託などによる経費の削減のほか、施設の統合や民営化などの検討を行いながら引き続き人件費・物件費等の抑制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140342</xdr:rowOff>
    </xdr:from>
    <xdr:to>
      <xdr:col>23</xdr:col>
      <xdr:colOff>133350</xdr:colOff>
      <xdr:row>83</xdr:row>
      <xdr:rowOff>72301</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99242"/>
          <a:ext cx="838200" cy="10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140342</xdr:rowOff>
    </xdr:from>
    <xdr:to>
      <xdr:col>19</xdr:col>
      <xdr:colOff>133350</xdr:colOff>
      <xdr:row>82</xdr:row>
      <xdr:rowOff>141965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99242"/>
          <a:ext cx="889000" cy="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95442</xdr:rowOff>
    </xdr:from>
    <xdr:to>
      <xdr:col>15</xdr:col>
      <xdr:colOff>82550</xdr:colOff>
      <xdr:row>82</xdr:row>
      <xdr:rowOff>141965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54342"/>
          <a:ext cx="889000" cy="4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85899</xdr:rowOff>
    </xdr:from>
    <xdr:to>
      <xdr:col>11</xdr:col>
      <xdr:colOff>31750</xdr:colOff>
      <xdr:row>82</xdr:row>
      <xdr:rowOff>95442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44799"/>
          <a:ext cx="889000" cy="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21501</xdr:rowOff>
    </xdr:from>
    <xdr:to>
      <xdr:col>23</xdr:col>
      <xdr:colOff>184150</xdr:colOff>
      <xdr:row>83</xdr:row>
      <xdr:rowOff>123101</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25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165028</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223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89542</xdr:rowOff>
    </xdr:from>
    <xdr:to>
      <xdr:col>19</xdr:col>
      <xdr:colOff>184150</xdr:colOff>
      <xdr:row>83</xdr:row>
      <xdr:rowOff>19692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4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29869</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917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91165</xdr:rowOff>
    </xdr:from>
    <xdr:to>
      <xdr:col>15</xdr:col>
      <xdr:colOff>133350</xdr:colOff>
      <xdr:row>83</xdr:row>
      <xdr:rowOff>21315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5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31492</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918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44642</xdr:rowOff>
    </xdr:from>
    <xdr:to>
      <xdr:col>11</xdr:col>
      <xdr:colOff>82550</xdr:colOff>
      <xdr:row>82</xdr:row>
      <xdr:rowOff>146242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0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156419</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7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35099</xdr:rowOff>
    </xdr:from>
    <xdr:to>
      <xdr:col>7</xdr:col>
      <xdr:colOff>31750</xdr:colOff>
      <xdr:row>82</xdr:row>
      <xdr:rowOff>136699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9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146876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62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類似団体平均値を</a:t>
          </a:r>
          <a:r>
            <a:rPr kumimoji="1" lang="en-US" altLang="ja-JP" sz="1300">
              <a:solidFill>
                <a:schemeClr val="tx1"/>
              </a:solidFill>
              <a:latin typeface="ＭＳ Ｐゴシック" panose="020B0600070205080204" pitchFamily="50" charset="-128"/>
              <a:ea typeface="ＭＳ Ｐゴシック" panose="020B0600070205080204" pitchFamily="50" charset="-128"/>
            </a:rPr>
            <a:t>2.8</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ポイント、全国町村平均を</a:t>
          </a:r>
          <a:r>
            <a:rPr kumimoji="1" lang="en-US" altLang="ja-JP" sz="1300">
              <a:solidFill>
                <a:schemeClr val="tx1"/>
              </a:solidFill>
              <a:latin typeface="ＭＳ Ｐゴシック" panose="020B0600070205080204" pitchFamily="50" charset="-128"/>
              <a:ea typeface="ＭＳ Ｐゴシック" panose="020B0600070205080204" pitchFamily="50" charset="-128"/>
            </a:rPr>
            <a:t>2.2</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ポイント下回っており、全国的な水準に及んでいないといえる。今後においても引き続き、国の人事院勧告や他自治体の取り組みを参考にしながら、一層の給与適正化に努める。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63500</xdr:rowOff>
    </xdr:from>
    <xdr:to>
      <xdr:col>81</xdr:col>
      <xdr:colOff>44450</xdr:colOff>
      <xdr:row>83</xdr:row>
      <xdr:rowOff>12700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12240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12700</xdr:rowOff>
    </xdr:from>
    <xdr:to>
      <xdr:col>77</xdr:col>
      <xdr:colOff>44450</xdr:colOff>
      <xdr:row>83</xdr:row>
      <xdr:rowOff>133350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2430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97971</xdr:rowOff>
    </xdr:from>
    <xdr:to>
      <xdr:col>72</xdr:col>
      <xdr:colOff>203200</xdr:colOff>
      <xdr:row>83</xdr:row>
      <xdr:rowOff>133350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156871"/>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80736</xdr:rowOff>
    </xdr:from>
    <xdr:to>
      <xdr:col>68</xdr:col>
      <xdr:colOff>152400</xdr:colOff>
      <xdr:row>82</xdr:row>
      <xdr:rowOff>97971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1396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12700</xdr:rowOff>
    </xdr:from>
    <xdr:to>
      <xdr:col>81</xdr:col>
      <xdr:colOff>95250</xdr:colOff>
      <xdr:row>82</xdr:row>
      <xdr:rowOff>114300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29227</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133350</xdr:rowOff>
    </xdr:from>
    <xdr:to>
      <xdr:col>77</xdr:col>
      <xdr:colOff>95250</xdr:colOff>
      <xdr:row>83</xdr:row>
      <xdr:rowOff>63500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73677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396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47171</xdr:rowOff>
    </xdr:from>
    <xdr:to>
      <xdr:col>68</xdr:col>
      <xdr:colOff>203200</xdr:colOff>
      <xdr:row>82</xdr:row>
      <xdr:rowOff>148771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158948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29936</xdr:rowOff>
    </xdr:from>
    <xdr:to>
      <xdr:col>64</xdr:col>
      <xdr:colOff>152400</xdr:colOff>
      <xdr:row>82</xdr:row>
      <xdr:rowOff>131536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141713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85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中山間地の面積が広く、地形的な要因により小学校や保育園の施設数が多く、類似団体平均値を上回っている。今後も施設の統廃合や民営化を進めるとともに、地方創生や地方分権等による業務量の増加が見込まれることから、総合的に判断し適切な定員管理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64417</xdr:rowOff>
    </xdr:from>
    <xdr:to>
      <xdr:col>81</xdr:col>
      <xdr:colOff>44450</xdr:colOff>
      <xdr:row>61</xdr:row>
      <xdr:rowOff>69779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522867"/>
          <a:ext cx="8382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64417</xdr:rowOff>
    </xdr:from>
    <xdr:to>
      <xdr:col>77</xdr:col>
      <xdr:colOff>44450</xdr:colOff>
      <xdr:row>61</xdr:row>
      <xdr:rowOff>73801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522867"/>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73801</xdr:rowOff>
    </xdr:from>
    <xdr:to>
      <xdr:col>72</xdr:col>
      <xdr:colOff>203200</xdr:colOff>
      <xdr:row>61</xdr:row>
      <xdr:rowOff>85866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53225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85866</xdr:rowOff>
    </xdr:from>
    <xdr:to>
      <xdr:col>68</xdr:col>
      <xdr:colOff>152400</xdr:colOff>
      <xdr:row>61</xdr:row>
      <xdr:rowOff>87206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544316"/>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18979</xdr:rowOff>
    </xdr:from>
    <xdr:to>
      <xdr:col>81</xdr:col>
      <xdr:colOff>95250</xdr:colOff>
      <xdr:row>61</xdr:row>
      <xdr:rowOff>120579</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7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162506</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449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13617</xdr:rowOff>
    </xdr:from>
    <xdr:to>
      <xdr:col>77</xdr:col>
      <xdr:colOff>95250</xdr:colOff>
      <xdr:row>61</xdr:row>
      <xdr:rowOff>115217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7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99994</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558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23001</xdr:rowOff>
    </xdr:from>
    <xdr:to>
      <xdr:col>73</xdr:col>
      <xdr:colOff>44450</xdr:colOff>
      <xdr:row>61</xdr:row>
      <xdr:rowOff>124601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8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109378</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567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35066</xdr:rowOff>
    </xdr:from>
    <xdr:to>
      <xdr:col>68</xdr:col>
      <xdr:colOff>203200</xdr:colOff>
      <xdr:row>61</xdr:row>
      <xdr:rowOff>136666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9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121443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57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36406</xdr:rowOff>
    </xdr:from>
    <xdr:to>
      <xdr:col>64</xdr:col>
      <xdr:colOff>152400</xdr:colOff>
      <xdr:row>61</xdr:row>
      <xdr:rowOff>138006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122783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数値の状況や推移、今後の課題ともに「将来負担の状況」と同様の状況にあるため、同様に比率の改善に努めていく。</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148590</xdr:rowOff>
    </xdr:from>
    <xdr:to>
      <xdr:col>81</xdr:col>
      <xdr:colOff>44450</xdr:colOff>
      <xdr:row>41</xdr:row>
      <xdr:rowOff>156633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17804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140546</xdr:rowOff>
    </xdr:from>
    <xdr:to>
      <xdr:col>77</xdr:col>
      <xdr:colOff>44450</xdr:colOff>
      <xdr:row>41</xdr:row>
      <xdr:rowOff>156633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16999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140546</xdr:rowOff>
    </xdr:from>
    <xdr:to>
      <xdr:col>72</xdr:col>
      <xdr:colOff>203200</xdr:colOff>
      <xdr:row>42</xdr:row>
      <xdr:rowOff>1270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16999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1270</xdr:rowOff>
    </xdr:from>
    <xdr:to>
      <xdr:col>68</xdr:col>
      <xdr:colOff>152400</xdr:colOff>
      <xdr:row>42</xdr:row>
      <xdr:rowOff>57573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20217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97790</xdr:rowOff>
    </xdr:from>
    <xdr:to>
      <xdr:col>81</xdr:col>
      <xdr:colOff>95250</xdr:colOff>
      <xdr:row>42</xdr:row>
      <xdr:rowOff>27940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69867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09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105833</xdr:rowOff>
    </xdr:from>
    <xdr:to>
      <xdr:col>77</xdr:col>
      <xdr:colOff>95250</xdr:colOff>
      <xdr:row>42</xdr:row>
      <xdr:rowOff>35983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20760</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89746</xdr:rowOff>
    </xdr:from>
    <xdr:to>
      <xdr:col>73</xdr:col>
      <xdr:colOff>44450</xdr:colOff>
      <xdr:row>42</xdr:row>
      <xdr:rowOff>19896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4673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121920</xdr:rowOff>
    </xdr:from>
    <xdr:to>
      <xdr:col>68</xdr:col>
      <xdr:colOff>203200</xdr:colOff>
      <xdr:row>42</xdr:row>
      <xdr:rowOff>52070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36847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6773</xdr:rowOff>
    </xdr:from>
    <xdr:to>
      <xdr:col>64</xdr:col>
      <xdr:colOff>152400</xdr:colOff>
      <xdr:row>42</xdr:row>
      <xdr:rowOff>108373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93150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9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平均値を大きく上回る数値となっているのは、国の経済・景気対策に沿った道路や下水道の整備など公共事業の実施や、地形的要因により類似団体より多く整備された教育施設の維持修繕のため発行した地方債により、公債費に係る将来負担が大きくなっていることが要因である。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年度は比率が低下したが、今後も地方債発行を伴う大型事業や災害復旧事業が控え、一時的に指標の悪化が予想されるため、より一層の事業実施の適正化を図り、健全な財政運営に努める。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24402</xdr:rowOff>
    </xdr:from>
    <xdr:to>
      <xdr:col>81</xdr:col>
      <xdr:colOff>44450</xdr:colOff>
      <xdr:row>21</xdr:row>
      <xdr:rowOff>50256</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3624852"/>
          <a:ext cx="8382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147592</xdr:rowOff>
    </xdr:from>
    <xdr:to>
      <xdr:col>77</xdr:col>
      <xdr:colOff>44450</xdr:colOff>
      <xdr:row>21</xdr:row>
      <xdr:rowOff>50256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3576592"/>
          <a:ext cx="889000" cy="7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119108</xdr:rowOff>
    </xdr:from>
    <xdr:to>
      <xdr:col>72</xdr:col>
      <xdr:colOff>203200</xdr:colOff>
      <xdr:row>20</xdr:row>
      <xdr:rowOff>147592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4401800" y="3376658"/>
          <a:ext cx="889000" cy="19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119108</xdr:rowOff>
    </xdr:from>
    <xdr:to>
      <xdr:col>68</xdr:col>
      <xdr:colOff>152400</xdr:colOff>
      <xdr:row>21</xdr:row>
      <xdr:rowOff>15784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376658"/>
          <a:ext cx="889000" cy="23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145052</xdr:rowOff>
    </xdr:from>
    <xdr:to>
      <xdr:col>81</xdr:col>
      <xdr:colOff>95250</xdr:colOff>
      <xdr:row>21</xdr:row>
      <xdr:rowOff>75202</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357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117129</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54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170906</xdr:rowOff>
    </xdr:from>
    <xdr:to>
      <xdr:col>77</xdr:col>
      <xdr:colOff>95250</xdr:colOff>
      <xdr:row>21</xdr:row>
      <xdr:rowOff>101056</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359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85833</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68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96792</xdr:rowOff>
    </xdr:from>
    <xdr:to>
      <xdr:col>73</xdr:col>
      <xdr:colOff>44450</xdr:colOff>
      <xdr:row>21</xdr:row>
      <xdr:rowOff>26942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352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11719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612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68308</xdr:rowOff>
    </xdr:from>
    <xdr:to>
      <xdr:col>68</xdr:col>
      <xdr:colOff>203200</xdr:colOff>
      <xdr:row>19</xdr:row>
      <xdr:rowOff>169908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32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154685</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412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136434</xdr:rowOff>
    </xdr:from>
    <xdr:to>
      <xdr:col>64</xdr:col>
      <xdr:colOff>152400</xdr:colOff>
      <xdr:row>21</xdr:row>
      <xdr:rowOff>66584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56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51361</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651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37,521
37,120
110.59
19,792,562
19,109,362
361,573
9,235,216
18,028,704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年度は、前年度比</a:t>
          </a:r>
          <a:r>
            <a:rPr kumimoji="1" lang="en-US" altLang="ja-JP" sz="1200">
              <a:solidFill>
                <a:schemeClr val="tx1"/>
              </a:solidFill>
              <a:latin typeface="ＭＳ Ｐゴシック" panose="020B0600070205080204" pitchFamily="50" charset="-128"/>
              <a:ea typeface="ＭＳ Ｐゴシック" panose="020B0600070205080204" pitchFamily="50" charset="-128"/>
            </a:rPr>
            <a:t>0.7</a:t>
          </a:r>
          <a:r>
            <a:rPr kumimoji="1" lang="ja-JP" altLang="en-US" sz="1200">
              <a:solidFill>
                <a:schemeClr val="tx1"/>
              </a:solidFill>
              <a:latin typeface="ＭＳ Ｐゴシック" panose="020B0600070205080204" pitchFamily="50" charset="-128"/>
              <a:ea typeface="ＭＳ Ｐゴシック" panose="020B0600070205080204" pitchFamily="50" charset="-128"/>
            </a:rPr>
            <a:t>％上昇の</a:t>
          </a:r>
          <a:r>
            <a:rPr kumimoji="1" lang="en-US" altLang="ja-JP" sz="1200">
              <a:solidFill>
                <a:schemeClr val="tx1"/>
              </a:solidFill>
              <a:latin typeface="ＭＳ Ｐゴシック" panose="020B0600070205080204" pitchFamily="50" charset="-128"/>
              <a:ea typeface="ＭＳ Ｐゴシック" panose="020B0600070205080204" pitchFamily="50" charset="-128"/>
            </a:rPr>
            <a:t>25.3</a:t>
          </a:r>
          <a:r>
            <a:rPr kumimoji="1" lang="ja-JP" altLang="en-US" sz="1200">
              <a:solidFill>
                <a:schemeClr val="tx1"/>
              </a:solidFill>
              <a:latin typeface="ＭＳ Ｐゴシック" panose="020B0600070205080204" pitchFamily="50" charset="-128"/>
              <a:ea typeface="ＭＳ Ｐゴシック" panose="020B0600070205080204" pitchFamily="50" charset="-128"/>
            </a:rPr>
            <a:t>％となり、類似団体平均値を上回る数値となった。主な増要因としては、会計年度任用職員の勤勉手当支給開始や、給与改定に伴う一般職給料及び期末勤勉手当の増等があげられる。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当町の人口は横ばいで推移しており、住民ニーズの多様化により業務拡大傾向にあるため、これ以上の職員の削減は難しいのが現状である。今後も給与及び職員数の適正化に取り組み、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51562</xdr:rowOff>
    </xdr:from>
    <xdr:to>
      <xdr:col>24</xdr:col>
      <xdr:colOff>25400</xdr:colOff>
      <xdr:row>37</xdr:row>
      <xdr:rowOff>83566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9521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33274</xdr:rowOff>
    </xdr:from>
    <xdr:to>
      <xdr:col>19</xdr:col>
      <xdr:colOff>187325</xdr:colOff>
      <xdr:row>37</xdr:row>
      <xdr:rowOff>51562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769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145288</xdr:rowOff>
    </xdr:from>
    <xdr:to>
      <xdr:col>15</xdr:col>
      <xdr:colOff>98425</xdr:colOff>
      <xdr:row>37</xdr:row>
      <xdr:rowOff>33274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1748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145288</xdr:rowOff>
    </xdr:from>
    <xdr:to>
      <xdr:col>11</xdr:col>
      <xdr:colOff>9525</xdr:colOff>
      <xdr:row>37</xdr:row>
      <xdr:rowOff>42418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1748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4843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762</xdr:rowOff>
    </xdr:from>
    <xdr:to>
      <xdr:col>20</xdr:col>
      <xdr:colOff>38100</xdr:colOff>
      <xdr:row>37</xdr:row>
      <xdr:rowOff>102362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87139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153924</xdr:rowOff>
    </xdr:from>
    <xdr:to>
      <xdr:col>15</xdr:col>
      <xdr:colOff>149225</xdr:colOff>
      <xdr:row>37</xdr:row>
      <xdr:rowOff>84074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94488</xdr:rowOff>
    </xdr:from>
    <xdr:to>
      <xdr:col>11</xdr:col>
      <xdr:colOff>60325</xdr:colOff>
      <xdr:row>37</xdr:row>
      <xdr:rowOff>24638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9415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163068</xdr:rowOff>
    </xdr:from>
    <xdr:to>
      <xdr:col>6</xdr:col>
      <xdr:colOff>171450</xdr:colOff>
      <xdr:row>37</xdr:row>
      <xdr:rowOff>93218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77995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山間部に集落が点在するという地形的要因により、公立小学校の施設数が多いため、施設の維持管理費が大きくなるが、経費の削減に努め、類似団体平均値と比較して</a:t>
          </a:r>
          <a:r>
            <a:rPr kumimoji="1" lang="en-US" altLang="ja-JP" sz="1200">
              <a:solidFill>
                <a:schemeClr val="tx1"/>
              </a:solidFill>
              <a:latin typeface="ＭＳ Ｐゴシック" panose="020B0600070205080204" pitchFamily="50" charset="-128"/>
              <a:ea typeface="ＭＳ Ｐゴシック" panose="020B0600070205080204" pitchFamily="50" charset="-128"/>
            </a:rPr>
            <a:t>3.0</a:t>
          </a:r>
          <a:r>
            <a:rPr kumimoji="1" lang="ja-JP" altLang="en-US" sz="1200">
              <a:solidFill>
                <a:schemeClr val="tx1"/>
              </a:solidFill>
              <a:latin typeface="ＭＳ Ｐゴシック" panose="020B0600070205080204" pitchFamily="50" charset="-128"/>
              <a:ea typeface="ＭＳ Ｐゴシック" panose="020B0600070205080204" pitchFamily="50" charset="-128"/>
            </a:rPr>
            <a:t>％低い</a:t>
          </a:r>
          <a:r>
            <a:rPr kumimoji="1" lang="en-US" altLang="ja-JP" sz="1200">
              <a:solidFill>
                <a:schemeClr val="tx1"/>
              </a:solidFill>
              <a:latin typeface="ＭＳ Ｐゴシック" panose="020B0600070205080204" pitchFamily="50" charset="-128"/>
              <a:ea typeface="ＭＳ Ｐゴシック" panose="020B0600070205080204" pitchFamily="50" charset="-128"/>
            </a:rPr>
            <a:t>14.4</a:t>
          </a:r>
          <a:r>
            <a:rPr kumimoji="1" lang="ja-JP" altLang="en-US" sz="1200">
              <a:solidFill>
                <a:schemeClr val="tx1"/>
              </a:solidFill>
              <a:latin typeface="ＭＳ Ｐゴシック" panose="020B0600070205080204" pitchFamily="50" charset="-128"/>
              <a:ea typeface="ＭＳ Ｐゴシック" panose="020B0600070205080204" pitchFamily="50" charset="-128"/>
            </a:rPr>
            <a:t>％となっている。なお、令和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年度は、学童保育委託料や</a:t>
          </a:r>
          <a:r>
            <a:rPr kumimoji="1" lang="en-US" altLang="ja-JP" sz="1200">
              <a:solidFill>
                <a:schemeClr val="tx1"/>
              </a:solidFill>
              <a:latin typeface="ＭＳ Ｐゴシック" panose="020B0600070205080204" pitchFamily="50" charset="-128"/>
              <a:ea typeface="ＭＳ Ｐゴシック" panose="020B0600070205080204" pitchFamily="50" charset="-128"/>
            </a:rPr>
            <a:t>AI</a:t>
          </a:r>
          <a:r>
            <a:rPr kumimoji="1" lang="ja-JP" altLang="en-US" sz="1200">
              <a:solidFill>
                <a:schemeClr val="tx1"/>
              </a:solidFill>
              <a:latin typeface="ＭＳ Ｐゴシック" panose="020B0600070205080204" pitchFamily="50" charset="-128"/>
              <a:ea typeface="ＭＳ Ｐゴシック" panose="020B0600070205080204" pitchFamily="50" charset="-128"/>
            </a:rPr>
            <a:t>オンデマンドバス導入による運転業務委託料の増等により数値が上昇した。近年の物価高等により削減が難しくなっているが、今後も施設の統合や民営化などの検討を行いながら引き続き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69850</xdr:rowOff>
    </xdr:from>
    <xdr:to>
      <xdr:col>82</xdr:col>
      <xdr:colOff>107950</xdr:colOff>
      <xdr:row>15</xdr:row>
      <xdr:rowOff>92710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416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1270</xdr:rowOff>
    </xdr:from>
    <xdr:to>
      <xdr:col>78</xdr:col>
      <xdr:colOff>69850</xdr:colOff>
      <xdr:row>15</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73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132715</xdr:rowOff>
    </xdr:from>
    <xdr:to>
      <xdr:col>73</xdr:col>
      <xdr:colOff>180975</xdr:colOff>
      <xdr:row>15</xdr:row>
      <xdr:rowOff>1270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330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121285</xdr:rowOff>
    </xdr:from>
    <xdr:to>
      <xdr:col>69</xdr:col>
      <xdr:colOff>92075</xdr:colOff>
      <xdr:row>14</xdr:row>
      <xdr:rowOff>132715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52158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58437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19050</xdr:rowOff>
    </xdr:from>
    <xdr:to>
      <xdr:col>78</xdr:col>
      <xdr:colOff>120650</xdr:colOff>
      <xdr:row>15</xdr:row>
      <xdr:rowOff>120650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130827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5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121920</xdr:rowOff>
    </xdr:from>
    <xdr:to>
      <xdr:col>74</xdr:col>
      <xdr:colOff>31750</xdr:colOff>
      <xdr:row>15</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62247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81915</xdr:rowOff>
    </xdr:from>
    <xdr:to>
      <xdr:col>69</xdr:col>
      <xdr:colOff>142875</xdr:colOff>
      <xdr:row>15</xdr:row>
      <xdr:rowOff>12065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8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22242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25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70485</xdr:rowOff>
    </xdr:from>
    <xdr:to>
      <xdr:col>65</xdr:col>
      <xdr:colOff>53975</xdr:colOff>
      <xdr:row>15</xdr:row>
      <xdr:rowOff>635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7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10812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3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％上昇の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10.9</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り、類似団体平均値を上回る値となった。主な増要因としては、公定価格の増に伴う町内私立認定こども園の給付費負担金の増や障害者福祉サービス費の増等があげられる。今後も町単独扶助費の見直しも視野に入れ、適正な扶助費の執行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58420</xdr:rowOff>
    </xdr:from>
    <xdr:to>
      <xdr:col>24</xdr:col>
      <xdr:colOff>25400</xdr:colOff>
      <xdr:row>56</xdr:row>
      <xdr:rowOff>94996</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65962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156718</xdr:rowOff>
    </xdr:from>
    <xdr:to>
      <xdr:col>19</xdr:col>
      <xdr:colOff>187325</xdr:colOff>
      <xdr:row>56</xdr:row>
      <xdr:rowOff>58420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58646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74422</xdr:rowOff>
    </xdr:from>
    <xdr:to>
      <xdr:col>15</xdr:col>
      <xdr:colOff>98425</xdr:colOff>
      <xdr:row>55</xdr:row>
      <xdr:rowOff>156718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50417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74422</xdr:rowOff>
    </xdr:from>
    <xdr:to>
      <xdr:col>11</xdr:col>
      <xdr:colOff>9525</xdr:colOff>
      <xdr:row>55</xdr:row>
      <xdr:rowOff>92710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5041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44196</xdr:rowOff>
    </xdr:from>
    <xdr:to>
      <xdr:col>24</xdr:col>
      <xdr:colOff>76200</xdr:colOff>
      <xdr:row>56</xdr:row>
      <xdr:rowOff>145796</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16273</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617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xdr:rowOff>
    </xdr:from>
    <xdr:to>
      <xdr:col>20</xdr:col>
      <xdr:colOff>38100</xdr:colOff>
      <xdr:row>56</xdr:row>
      <xdr:rowOff>109220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93997</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69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105918</xdr:rowOff>
    </xdr:from>
    <xdr:to>
      <xdr:col>15</xdr:col>
      <xdr:colOff>149225</xdr:colOff>
      <xdr:row>56</xdr:row>
      <xdr:rowOff>36068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53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20845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622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23622</xdr:rowOff>
    </xdr:from>
    <xdr:to>
      <xdr:col>11</xdr:col>
      <xdr:colOff>60325</xdr:colOff>
      <xdr:row>55</xdr:row>
      <xdr:rowOff>125222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41910</xdr:rowOff>
    </xdr:from>
    <xdr:to>
      <xdr:col>6</xdr:col>
      <xdr:colOff>171450</xdr:colOff>
      <xdr:row>55</xdr:row>
      <xdr:rowOff>143510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153687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類似団体よりも比率が低い理由として、国民健康保険特別会計に対する基準外繰出がないことなどがあげられる。令和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0.2</a:t>
          </a:r>
          <a:r>
            <a:rPr kumimoji="1" lang="ja-JP" altLang="en-US" sz="1300">
              <a:solidFill>
                <a:schemeClr val="tx1"/>
              </a:solidFill>
              <a:latin typeface="ＭＳ Ｐゴシック" panose="020B0600070205080204" pitchFamily="50" charset="-128"/>
              <a:ea typeface="ＭＳ Ｐゴシック" panose="020B0600070205080204" pitchFamily="50" charset="-128"/>
            </a:rPr>
            <a:t>％上昇の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10.9</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％となった。各特別会計については、今後も適正な料金設定等の検討を行い、普通会計の負担軽減を図っていく。</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76200</xdr:rowOff>
    </xdr:from>
    <xdr:to>
      <xdr:col>82</xdr:col>
      <xdr:colOff>107950</xdr:colOff>
      <xdr:row>56</xdr:row>
      <xdr:rowOff>101600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6774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76200</xdr:rowOff>
    </xdr:from>
    <xdr:to>
      <xdr:col>78</xdr:col>
      <xdr:colOff>69850</xdr:colOff>
      <xdr:row>56</xdr:row>
      <xdr:rowOff>76200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67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120650</xdr:rowOff>
    </xdr:from>
    <xdr:to>
      <xdr:col>73</xdr:col>
      <xdr:colOff>180975</xdr:colOff>
      <xdr:row>56</xdr:row>
      <xdr:rowOff>76200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5504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120650</xdr:rowOff>
    </xdr:from>
    <xdr:to>
      <xdr:col>69</xdr:col>
      <xdr:colOff>92075</xdr:colOff>
      <xdr:row>56</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550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67327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25400</xdr:rowOff>
    </xdr:from>
    <xdr:to>
      <xdr:col>78</xdr:col>
      <xdr:colOff>120650</xdr:colOff>
      <xdr:row>56</xdr:row>
      <xdr:rowOff>127000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137177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39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25400</xdr:rowOff>
    </xdr:from>
    <xdr:to>
      <xdr:col>74</xdr:col>
      <xdr:colOff>31750</xdr:colOff>
      <xdr:row>56</xdr:row>
      <xdr:rowOff>127000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137177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69850</xdr:rowOff>
    </xdr:from>
    <xdr:to>
      <xdr:col>69</xdr:col>
      <xdr:colOff>142875</xdr:colOff>
      <xdr:row>56</xdr:row>
      <xdr:rowOff>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年度は、前年度比</a:t>
          </a:r>
          <a:r>
            <a:rPr kumimoji="1" lang="en-US" altLang="ja-JP" sz="1200">
              <a:solidFill>
                <a:schemeClr val="tx1"/>
              </a:solidFill>
              <a:latin typeface="ＭＳ Ｐゴシック" panose="020B0600070205080204" pitchFamily="50" charset="-128"/>
              <a:ea typeface="ＭＳ Ｐゴシック" panose="020B0600070205080204" pitchFamily="50" charset="-128"/>
            </a:rPr>
            <a:t>0.8</a:t>
          </a:r>
          <a:r>
            <a:rPr kumimoji="1" lang="ja-JP" altLang="en-US" sz="1200">
              <a:solidFill>
                <a:schemeClr val="tx1"/>
              </a:solidFill>
              <a:latin typeface="ＭＳ Ｐゴシック" panose="020B0600070205080204" pitchFamily="50" charset="-128"/>
              <a:ea typeface="ＭＳ Ｐゴシック" panose="020B0600070205080204" pitchFamily="50" charset="-128"/>
            </a:rPr>
            <a:t>％低下の</a:t>
          </a:r>
          <a:r>
            <a:rPr kumimoji="1" lang="en-US" altLang="ja-JP" sz="1200">
              <a:solidFill>
                <a:schemeClr val="tx1"/>
              </a:solidFill>
              <a:latin typeface="ＭＳ Ｐゴシック" panose="020B0600070205080204" pitchFamily="50" charset="-128"/>
              <a:ea typeface="ＭＳ Ｐゴシック" panose="020B0600070205080204" pitchFamily="50" charset="-128"/>
            </a:rPr>
            <a:t>11.9</a:t>
          </a:r>
          <a:r>
            <a:rPr kumimoji="1" lang="ja-JP" altLang="en-US" sz="1200">
              <a:solidFill>
                <a:schemeClr val="tx1"/>
              </a:solidFill>
              <a:latin typeface="ＭＳ Ｐゴシック" panose="020B0600070205080204" pitchFamily="50" charset="-128"/>
              <a:ea typeface="ＭＳ Ｐゴシック" panose="020B0600070205080204" pitchFamily="50" charset="-128"/>
            </a:rPr>
            <a:t>％となった。下水道事業に対する負担金・補助金が多額であることや、自治体病院を設置していることに伴う病院事業に対する負担金・補助金により類似団体平均値を上回る数値が続いていたが、令和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5</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引き続き下回る数値となった。主な減要因としては、下水道事業に対する負担金・補助金の減があげられる。今後も、引き続き町単独補助金の見直しを検討していくことに加え、下水道事業の適切な料金設定を行うなど、補助費等の抑制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5080</xdr:rowOff>
    </xdr:from>
    <xdr:to>
      <xdr:col>82</xdr:col>
      <xdr:colOff>107950</xdr:colOff>
      <xdr:row>36</xdr:row>
      <xdr:rowOff>66040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1772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66040</xdr:rowOff>
    </xdr:from>
    <xdr:to>
      <xdr:col>78</xdr:col>
      <xdr:colOff>69850</xdr:colOff>
      <xdr:row>37</xdr:row>
      <xdr:rowOff>1270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2382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1270</xdr:rowOff>
    </xdr:from>
    <xdr:to>
      <xdr:col>73</xdr:col>
      <xdr:colOff>180975</xdr:colOff>
      <xdr:row>37</xdr:row>
      <xdr:rowOff>92710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3449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92710</xdr:rowOff>
    </xdr:from>
    <xdr:to>
      <xdr:col>69</xdr:col>
      <xdr:colOff>92075</xdr:colOff>
      <xdr:row>37</xdr:row>
      <xdr:rowOff>153670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4363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125730</xdr:rowOff>
    </xdr:from>
    <xdr:to>
      <xdr:col>82</xdr:col>
      <xdr:colOff>158750</xdr:colOff>
      <xdr:row>36</xdr:row>
      <xdr:rowOff>55880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142257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15240</xdr:rowOff>
    </xdr:from>
    <xdr:to>
      <xdr:col>78</xdr:col>
      <xdr:colOff>120650</xdr:colOff>
      <xdr:row>36</xdr:row>
      <xdr:rowOff>116840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127017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95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121920</xdr:rowOff>
    </xdr:from>
    <xdr:to>
      <xdr:col>74</xdr:col>
      <xdr:colOff>31750</xdr:colOff>
      <xdr:row>37</xdr:row>
      <xdr:rowOff>52070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36847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128287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102870</xdr:rowOff>
    </xdr:from>
    <xdr:to>
      <xdr:col>65</xdr:col>
      <xdr:colOff>53975</xdr:colOff>
      <xdr:row>38</xdr:row>
      <xdr:rowOff>33020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17797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類似団体平均値を大きく上回る</a:t>
          </a:r>
          <a:r>
            <a:rPr kumimoji="1" lang="en-US" altLang="ja-JP" sz="1200">
              <a:solidFill>
                <a:schemeClr val="tx1"/>
              </a:solidFill>
              <a:latin typeface="ＭＳ Ｐゴシック" panose="020B0600070205080204" pitchFamily="50" charset="-128"/>
              <a:ea typeface="ＭＳ Ｐゴシック" panose="020B0600070205080204" pitchFamily="50" charset="-128"/>
            </a:rPr>
            <a:t>15.9</a:t>
          </a:r>
          <a:r>
            <a:rPr kumimoji="1" lang="ja-JP" altLang="en-US" sz="1200">
              <a:solidFill>
                <a:schemeClr val="tx1"/>
              </a:solidFill>
              <a:latin typeface="ＭＳ Ｐゴシック" panose="020B0600070205080204" pitchFamily="50" charset="-128"/>
              <a:ea typeface="ＭＳ Ｐゴシック" panose="020B0600070205080204" pitchFamily="50" charset="-128"/>
            </a:rPr>
            <a:t>％となっており、本町の経常収支比率の推移は公債費による影響が非常に大きいと言える。国の経済・景気対策に呼応した積極的な公共事業の実施に加え、地形的条件による公共施設数の多さや地盤の悪さに起因する高い工事単価等が町債残高の上昇につながっている。平成</a:t>
          </a:r>
          <a:r>
            <a:rPr kumimoji="1" lang="en-US" altLang="ja-JP" sz="1200">
              <a:solidFill>
                <a:schemeClr val="tx1"/>
              </a:solidFill>
              <a:latin typeface="ＭＳ Ｐゴシック" panose="020B0600070205080204" pitchFamily="50" charset="-128"/>
              <a:ea typeface="ＭＳ Ｐゴシック" panose="020B0600070205080204" pitchFamily="50" charset="-128"/>
            </a:rPr>
            <a:t>15</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年度以降、地方債の新規発行は厳しく抑制していたことで数値は改善傾向にあるが、近年の大型事業や、令和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5</a:t>
          </a:r>
          <a:r>
            <a:rPr kumimoji="1" lang="ja-JP" altLang="en-US" sz="1200">
              <a:solidFill>
                <a:schemeClr val="tx1"/>
              </a:solidFill>
              <a:latin typeface="ＭＳ Ｐゴシック" panose="020B0600070205080204" pitchFamily="50" charset="-128"/>
              <a:ea typeface="ＭＳ Ｐゴシック" panose="020B0600070205080204" pitchFamily="50" charset="-128"/>
            </a:rPr>
            <a:t>年</a:t>
          </a:r>
          <a:r>
            <a:rPr kumimoji="1" lang="en-US" altLang="ja-JP" sz="1200">
              <a:solidFill>
                <a:schemeClr val="tx1"/>
              </a:solidFill>
              <a:latin typeface="ＭＳ Ｐゴシック" panose="020B0600070205080204" pitchFamily="50" charset="-128"/>
              <a:ea typeface="ＭＳ Ｐゴシック" panose="020B0600070205080204" pitchFamily="50" charset="-128"/>
            </a:rPr>
            <a:t>7</a:t>
          </a:r>
          <a:r>
            <a:rPr kumimoji="1" lang="ja-JP" altLang="en-US" sz="1200">
              <a:solidFill>
                <a:schemeClr val="tx1"/>
              </a:solidFill>
              <a:latin typeface="ＭＳ Ｐゴシック" panose="020B0600070205080204" pitchFamily="50" charset="-128"/>
              <a:ea typeface="ＭＳ Ｐゴシック" panose="020B0600070205080204" pitchFamily="50" charset="-128"/>
            </a:rPr>
            <a:t>月豪雨や能登半島地震等の災害復旧事業により増加が見込まれるため、これ以上の増加とならないよう努める。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110998</xdr:rowOff>
    </xdr:from>
    <xdr:to>
      <xdr:col>24</xdr:col>
      <xdr:colOff>25400</xdr:colOff>
      <xdr:row>77</xdr:row>
      <xdr:rowOff>133858</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3126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133858</xdr:rowOff>
    </xdr:from>
    <xdr:to>
      <xdr:col>19</xdr:col>
      <xdr:colOff>187325</xdr:colOff>
      <xdr:row>77</xdr:row>
      <xdr:rowOff>165863</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335508"/>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152146</xdr:rowOff>
    </xdr:from>
    <xdr:to>
      <xdr:col>15</xdr:col>
      <xdr:colOff>98425</xdr:colOff>
      <xdr:row>77</xdr:row>
      <xdr:rowOff>165863</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353796"/>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152146</xdr:rowOff>
    </xdr:from>
    <xdr:to>
      <xdr:col>11</xdr:col>
      <xdr:colOff>9525</xdr:colOff>
      <xdr:row>78</xdr:row>
      <xdr:rowOff>35561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353796"/>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60198</xdr:rowOff>
    </xdr:from>
    <xdr:to>
      <xdr:col>24</xdr:col>
      <xdr:colOff>76200</xdr:colOff>
      <xdr:row>77</xdr:row>
      <xdr:rowOff>161798</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32275</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83058</xdr:rowOff>
    </xdr:from>
    <xdr:to>
      <xdr:col>20</xdr:col>
      <xdr:colOff>38100</xdr:colOff>
      <xdr:row>78</xdr:row>
      <xdr:rowOff>13208</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169435</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371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115063</xdr:rowOff>
    </xdr:from>
    <xdr:to>
      <xdr:col>15</xdr:col>
      <xdr:colOff>149225</xdr:colOff>
      <xdr:row>78</xdr:row>
      <xdr:rowOff>45213</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29990</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101346</xdr:rowOff>
    </xdr:from>
    <xdr:to>
      <xdr:col>11</xdr:col>
      <xdr:colOff>60325</xdr:colOff>
      <xdr:row>78</xdr:row>
      <xdr:rowOff>31496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16273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156211</xdr:rowOff>
    </xdr:from>
    <xdr:to>
      <xdr:col>6</xdr:col>
      <xdr:colOff>171450</xdr:colOff>
      <xdr:row>78</xdr:row>
      <xdr:rowOff>86361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71138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年度は、それぞれの性質別で増減はあったものの、前年度比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0.9</a:t>
          </a:r>
          <a:r>
            <a:rPr kumimoji="1" lang="ja-JP" altLang="en-US" sz="1300">
              <a:solidFill>
                <a:schemeClr val="tx1"/>
              </a:solidFill>
              <a:latin typeface="ＭＳ Ｐゴシック" panose="020B0600070205080204" pitchFamily="50" charset="-128"/>
              <a:ea typeface="ＭＳ Ｐゴシック" panose="020B0600070205080204" pitchFamily="50" charset="-128"/>
            </a:rPr>
            <a:t>％上昇の</a:t>
          </a:r>
          <a:r>
            <a:rPr kumimoji="1" lang="en-US" altLang="ja-JP" sz="1300">
              <a:solidFill>
                <a:schemeClr val="tx1"/>
              </a:solidFill>
              <a:latin typeface="ＭＳ Ｐゴシック" panose="020B0600070205080204" pitchFamily="50" charset="-128"/>
              <a:ea typeface="ＭＳ Ｐゴシック" panose="020B0600070205080204" pitchFamily="50" charset="-128"/>
            </a:rPr>
            <a:t>73.4</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％となった。類似団体平均値との比較では</a:t>
          </a:r>
          <a:r>
            <a:rPr kumimoji="1" lang="en-US" altLang="ja-JP" sz="1300">
              <a:solidFill>
                <a:schemeClr val="tx1"/>
              </a:solidFill>
              <a:latin typeface="ＭＳ Ｐゴシック" panose="020B0600070205080204" pitchFamily="50" charset="-128"/>
              <a:ea typeface="ＭＳ Ｐゴシック" panose="020B0600070205080204" pitchFamily="50" charset="-128"/>
            </a:rPr>
            <a:t>5.2</a:t>
          </a:r>
          <a:r>
            <a:rPr kumimoji="1" lang="ja-JP" altLang="en-US" sz="1300">
              <a:solidFill>
                <a:schemeClr val="tx1"/>
              </a:solidFill>
              <a:latin typeface="ＭＳ Ｐゴシック" panose="020B0600070205080204" pitchFamily="50" charset="-128"/>
              <a:ea typeface="ＭＳ Ｐゴシック" panose="020B0600070205080204" pitchFamily="50" charset="-128"/>
            </a:rPr>
            <a:t>％下回っており、今後も各経費の適正な執行に努める。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127000</xdr:rowOff>
    </xdr:from>
    <xdr:to>
      <xdr:col>82</xdr:col>
      <xdr:colOff>107950</xdr:colOff>
      <xdr:row>75</xdr:row>
      <xdr:rowOff>161289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98575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88900</xdr:rowOff>
    </xdr:from>
    <xdr:to>
      <xdr:col>78</xdr:col>
      <xdr:colOff>69850</xdr:colOff>
      <xdr:row>75</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947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157480</xdr:rowOff>
    </xdr:from>
    <xdr:to>
      <xdr:col>73</xdr:col>
      <xdr:colOff>180975</xdr:colOff>
      <xdr:row>75</xdr:row>
      <xdr:rowOff>88900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4478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157480</xdr:rowOff>
    </xdr:from>
    <xdr:to>
      <xdr:col>69</xdr:col>
      <xdr:colOff>92075</xdr:colOff>
      <xdr:row>75</xdr:row>
      <xdr:rowOff>92710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447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110490</xdr:rowOff>
    </xdr:from>
    <xdr:to>
      <xdr:col>82</xdr:col>
      <xdr:colOff>158750</xdr:colOff>
      <xdr:row>76</xdr:row>
      <xdr:rowOff>40639</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127017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76200</xdr:rowOff>
    </xdr:from>
    <xdr:to>
      <xdr:col>78</xdr:col>
      <xdr:colOff>120650</xdr:colOff>
      <xdr:row>76</xdr:row>
      <xdr:rowOff>6350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16527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70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38100</xdr:rowOff>
    </xdr:from>
    <xdr:to>
      <xdr:col>74</xdr:col>
      <xdr:colOff>31750</xdr:colOff>
      <xdr:row>75</xdr:row>
      <xdr:rowOff>139700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66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106680</xdr:rowOff>
    </xdr:from>
    <xdr:to>
      <xdr:col>69</xdr:col>
      <xdr:colOff>142875</xdr:colOff>
      <xdr:row>75</xdr:row>
      <xdr:rowOff>36830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47007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153687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24536</xdr:rowOff>
    </xdr:from>
    <xdr:to>
      <xdr:col>29</xdr:col>
      <xdr:colOff>127000</xdr:colOff>
      <xdr:row>19</xdr:row>
      <xdr:rowOff>85560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29711"/>
          <a:ext cx="647700" cy="61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85560</xdr:rowOff>
    </xdr:from>
    <xdr:to>
      <xdr:col>26</xdr:col>
      <xdr:colOff>50800</xdr:colOff>
      <xdr:row>19</xdr:row>
      <xdr:rowOff>103251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90735"/>
          <a:ext cx="698500" cy="17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103251</xdr:rowOff>
    </xdr:from>
    <xdr:to>
      <xdr:col>22</xdr:col>
      <xdr:colOff>114300</xdr:colOff>
      <xdr:row>19</xdr:row>
      <xdr:rowOff>121704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08426"/>
          <a:ext cx="698500" cy="184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121704</xdr:rowOff>
    </xdr:from>
    <xdr:to>
      <xdr:col>18</xdr:col>
      <xdr:colOff>177800</xdr:colOff>
      <xdr:row>19</xdr:row>
      <xdr:rowOff>139217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26879"/>
          <a:ext cx="698500" cy="175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145186</xdr:rowOff>
    </xdr:from>
    <xdr:to>
      <xdr:col>29</xdr:col>
      <xdr:colOff>177800</xdr:colOff>
      <xdr:row>19</xdr:row>
      <xdr:rowOff>75336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789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117263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50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34760</xdr:rowOff>
    </xdr:from>
    <xdr:to>
      <xdr:col>26</xdr:col>
      <xdr:colOff>101600</xdr:colOff>
      <xdr:row>19</xdr:row>
      <xdr:rowOff>136360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39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121137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26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52451</xdr:rowOff>
    </xdr:from>
    <xdr:to>
      <xdr:col>22</xdr:col>
      <xdr:colOff>165100</xdr:colOff>
      <xdr:row>19</xdr:row>
      <xdr:rowOff>154051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57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138828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44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70904</xdr:rowOff>
    </xdr:from>
    <xdr:to>
      <xdr:col>19</xdr:col>
      <xdr:colOff>38100</xdr:colOff>
      <xdr:row>20</xdr:row>
      <xdr:rowOff>1054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76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157281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62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88417</xdr:rowOff>
    </xdr:from>
    <xdr:to>
      <xdr:col>15</xdr:col>
      <xdr:colOff>101600</xdr:colOff>
      <xdr:row>20</xdr:row>
      <xdr:rowOff>18567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3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3344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79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75199</xdr:rowOff>
    </xdr:from>
    <xdr:to>
      <xdr:col>29</xdr:col>
      <xdr:colOff>127000</xdr:colOff>
      <xdr:row>35</xdr:row>
      <xdr:rowOff>80891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685549"/>
          <a:ext cx="647700" cy="56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47447</xdr:rowOff>
    </xdr:from>
    <xdr:to>
      <xdr:col>26</xdr:col>
      <xdr:colOff>50800</xdr:colOff>
      <xdr:row>35</xdr:row>
      <xdr:rowOff>75199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657797"/>
          <a:ext cx="698500" cy="277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47447</xdr:rowOff>
    </xdr:from>
    <xdr:to>
      <xdr:col>22</xdr:col>
      <xdr:colOff>114300</xdr:colOff>
      <xdr:row>35</xdr:row>
      <xdr:rowOff>83749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57797"/>
          <a:ext cx="698500" cy="363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83749</xdr:rowOff>
    </xdr:from>
    <xdr:to>
      <xdr:col>18</xdr:col>
      <xdr:colOff>177800</xdr:colOff>
      <xdr:row>35</xdr:row>
      <xdr:rowOff>114587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94099"/>
          <a:ext cx="698500" cy="30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30091</xdr:rowOff>
    </xdr:from>
    <xdr:to>
      <xdr:col>29</xdr:col>
      <xdr:colOff>177800</xdr:colOff>
      <xdr:row>35</xdr:row>
      <xdr:rowOff>131691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404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2168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12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24399</xdr:rowOff>
    </xdr:from>
    <xdr:to>
      <xdr:col>26</xdr:col>
      <xdr:colOff>101600</xdr:colOff>
      <xdr:row>35</xdr:row>
      <xdr:rowOff>125999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34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110776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21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339547</xdr:rowOff>
    </xdr:from>
    <xdr:to>
      <xdr:col>22</xdr:col>
      <xdr:colOff>165100</xdr:colOff>
      <xdr:row>35</xdr:row>
      <xdr:rowOff>98247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06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108424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7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32949</xdr:rowOff>
    </xdr:from>
    <xdr:to>
      <xdr:col>19</xdr:col>
      <xdr:colOff>38100</xdr:colOff>
      <xdr:row>35</xdr:row>
      <xdr:rowOff>134549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432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144726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12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63787</xdr:rowOff>
    </xdr:from>
    <xdr:to>
      <xdr:col>15</xdr:col>
      <xdr:colOff>101600</xdr:colOff>
      <xdr:row>35</xdr:row>
      <xdr:rowOff>165387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74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175564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43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37,521
37,120
110.59
19,792,562
19,109,362
361,573
9,235,216
18,028,704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23065</xdr:rowOff>
    </xdr:from>
    <xdr:to>
      <xdr:col>24</xdr:col>
      <xdr:colOff>63500</xdr:colOff>
      <xdr:row>36</xdr:row>
      <xdr:rowOff>113297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95265"/>
          <a:ext cx="838200" cy="9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113297</xdr:rowOff>
    </xdr:from>
    <xdr:to>
      <xdr:col>19</xdr:col>
      <xdr:colOff>177800</xdr:colOff>
      <xdr:row>36</xdr:row>
      <xdr:rowOff>134344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85497"/>
          <a:ext cx="889000" cy="2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134344</xdr:rowOff>
    </xdr:from>
    <xdr:to>
      <xdr:col>15</xdr:col>
      <xdr:colOff>50800</xdr:colOff>
      <xdr:row>36</xdr:row>
      <xdr:rowOff>164471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06544"/>
          <a:ext cx="889000" cy="3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164471</xdr:rowOff>
    </xdr:from>
    <xdr:to>
      <xdr:col>10</xdr:col>
      <xdr:colOff>114300</xdr:colOff>
      <xdr:row>37</xdr:row>
      <xdr:rowOff>12468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36671"/>
          <a:ext cx="889000" cy="1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143715</xdr:rowOff>
    </xdr:from>
    <xdr:to>
      <xdr:col>24</xdr:col>
      <xdr:colOff>114300</xdr:colOff>
      <xdr:row>36</xdr:row>
      <xdr:rowOff>73865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4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166592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95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62497</xdr:rowOff>
    </xdr:from>
    <xdr:to>
      <xdr:col>20</xdr:col>
      <xdr:colOff>38100</xdr:colOff>
      <xdr:row>36</xdr:row>
      <xdr:rowOff>164097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3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9174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0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83544</xdr:rowOff>
    </xdr:from>
    <xdr:to>
      <xdr:col>15</xdr:col>
      <xdr:colOff>101600</xdr:colOff>
      <xdr:row>37</xdr:row>
      <xdr:rowOff>13694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5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30221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113671</xdr:rowOff>
    </xdr:from>
    <xdr:to>
      <xdr:col>10</xdr:col>
      <xdr:colOff>165100</xdr:colOff>
      <xdr:row>37</xdr:row>
      <xdr:rowOff>43821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8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60348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6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133118</xdr:rowOff>
    </xdr:from>
    <xdr:to>
      <xdr:col>6</xdr:col>
      <xdr:colOff>38100</xdr:colOff>
      <xdr:row>37</xdr:row>
      <xdr:rowOff>63268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0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79795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8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135951</xdr:rowOff>
    </xdr:from>
    <xdr:to>
      <xdr:col>24</xdr:col>
      <xdr:colOff>63500</xdr:colOff>
      <xdr:row>58</xdr:row>
      <xdr:rowOff>59919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08601"/>
          <a:ext cx="838200" cy="9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59919</xdr:rowOff>
    </xdr:from>
    <xdr:to>
      <xdr:col>19</xdr:col>
      <xdr:colOff>177800</xdr:colOff>
      <xdr:row>58</xdr:row>
      <xdr:rowOff>62762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10004019"/>
          <a:ext cx="889000" cy="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62762</xdr:rowOff>
    </xdr:from>
    <xdr:to>
      <xdr:col>15</xdr:col>
      <xdr:colOff>50800</xdr:colOff>
      <xdr:row>58</xdr:row>
      <xdr:rowOff>115231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06862"/>
          <a:ext cx="889000" cy="5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115231</xdr:rowOff>
    </xdr:from>
    <xdr:to>
      <xdr:col>10</xdr:col>
      <xdr:colOff>114300</xdr:colOff>
      <xdr:row>58</xdr:row>
      <xdr:rowOff>130364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59331"/>
          <a:ext cx="889000" cy="1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85151</xdr:rowOff>
    </xdr:from>
    <xdr:to>
      <xdr:col>24</xdr:col>
      <xdr:colOff>114300</xdr:colOff>
      <xdr:row>58</xdr:row>
      <xdr:rowOff>15301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5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63578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3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9119</xdr:rowOff>
    </xdr:from>
    <xdr:to>
      <xdr:col>20</xdr:col>
      <xdr:colOff>38100</xdr:colOff>
      <xdr:row>58</xdr:row>
      <xdr:rowOff>110719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5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101846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4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11962</xdr:rowOff>
    </xdr:from>
    <xdr:to>
      <xdr:col>15</xdr:col>
      <xdr:colOff>101600</xdr:colOff>
      <xdr:row>58</xdr:row>
      <xdr:rowOff>113562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5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104689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4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64431</xdr:rowOff>
    </xdr:from>
    <xdr:to>
      <xdr:col>10</xdr:col>
      <xdr:colOff>165100</xdr:colOff>
      <xdr:row>58</xdr:row>
      <xdr:rowOff>166031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0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157158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0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79564</xdr:rowOff>
    </xdr:from>
    <xdr:to>
      <xdr:col>6</xdr:col>
      <xdr:colOff>38100</xdr:colOff>
      <xdr:row>59</xdr:row>
      <xdr:rowOff>9714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2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841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1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112542</xdr:rowOff>
    </xdr:from>
    <xdr:to>
      <xdr:col>24</xdr:col>
      <xdr:colOff>63500</xdr:colOff>
      <xdr:row>77</xdr:row>
      <xdr:rowOff>41311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142742"/>
          <a:ext cx="838200" cy="10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106462</xdr:rowOff>
    </xdr:from>
    <xdr:to>
      <xdr:col>19</xdr:col>
      <xdr:colOff>177800</xdr:colOff>
      <xdr:row>77</xdr:row>
      <xdr:rowOff>41311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136662"/>
          <a:ext cx="889000" cy="10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106462</xdr:rowOff>
    </xdr:from>
    <xdr:to>
      <xdr:col>15</xdr:col>
      <xdr:colOff>50800</xdr:colOff>
      <xdr:row>76</xdr:row>
      <xdr:rowOff>119262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136662"/>
          <a:ext cx="88900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42179</xdr:rowOff>
    </xdr:from>
    <xdr:to>
      <xdr:col>10</xdr:col>
      <xdr:colOff>114300</xdr:colOff>
      <xdr:row>76</xdr:row>
      <xdr:rowOff>119262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072379"/>
          <a:ext cx="889000" cy="7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61742</xdr:rowOff>
    </xdr:from>
    <xdr:to>
      <xdr:col>24</xdr:col>
      <xdr:colOff>114300</xdr:colOff>
      <xdr:row>76</xdr:row>
      <xdr:rowOff>163342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09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84619</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94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161961</xdr:rowOff>
    </xdr:from>
    <xdr:to>
      <xdr:col>20</xdr:col>
      <xdr:colOff>38100</xdr:colOff>
      <xdr:row>77</xdr:row>
      <xdr:rowOff>92111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9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108638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96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55662</xdr:rowOff>
    </xdr:from>
    <xdr:to>
      <xdr:col>15</xdr:col>
      <xdr:colOff>101600</xdr:colOff>
      <xdr:row>76</xdr:row>
      <xdr:rowOff>157262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08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2339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86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68462</xdr:rowOff>
    </xdr:from>
    <xdr:to>
      <xdr:col>10</xdr:col>
      <xdr:colOff>165100</xdr:colOff>
      <xdr:row>76</xdr:row>
      <xdr:rowOff>170062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09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15140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287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162829</xdr:rowOff>
    </xdr:from>
    <xdr:to>
      <xdr:col>6</xdr:col>
      <xdr:colOff>38100</xdr:colOff>
      <xdr:row>76</xdr:row>
      <xdr:rowOff>92979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2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109507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2796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17323</xdr:rowOff>
    </xdr:from>
    <xdr:to>
      <xdr:col>24</xdr:col>
      <xdr:colOff>63500</xdr:colOff>
      <xdr:row>97</xdr:row>
      <xdr:rowOff>152078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47973"/>
          <a:ext cx="838200" cy="13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152078</xdr:rowOff>
    </xdr:from>
    <xdr:to>
      <xdr:col>19</xdr:col>
      <xdr:colOff>177800</xdr:colOff>
      <xdr:row>98</xdr:row>
      <xdr:rowOff>72513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82728"/>
          <a:ext cx="889000" cy="9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88711</xdr:rowOff>
    </xdr:from>
    <xdr:to>
      <xdr:col>15</xdr:col>
      <xdr:colOff>50800</xdr:colOff>
      <xdr:row>98</xdr:row>
      <xdr:rowOff>72513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19361"/>
          <a:ext cx="889000" cy="155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88711</xdr:rowOff>
    </xdr:from>
    <xdr:to>
      <xdr:col>10</xdr:col>
      <xdr:colOff>114300</xdr:colOff>
      <xdr:row>98</xdr:row>
      <xdr:rowOff>170224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19361"/>
          <a:ext cx="889000" cy="252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137973</xdr:rowOff>
    </xdr:from>
    <xdr:to>
      <xdr:col>24</xdr:col>
      <xdr:colOff>114300</xdr:colOff>
      <xdr:row>97</xdr:row>
      <xdr:rowOff>68123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9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116400</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75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101278</xdr:rowOff>
    </xdr:from>
    <xdr:to>
      <xdr:col>20</xdr:col>
      <xdr:colOff>38100</xdr:colOff>
      <xdr:row>98</xdr:row>
      <xdr:rowOff>31428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3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22555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2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21713</xdr:rowOff>
    </xdr:from>
    <xdr:to>
      <xdr:col>15</xdr:col>
      <xdr:colOff>101600</xdr:colOff>
      <xdr:row>98</xdr:row>
      <xdr:rowOff>123313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2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114440</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16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37911</xdr:rowOff>
    </xdr:from>
    <xdr:to>
      <xdr:col>10</xdr:col>
      <xdr:colOff>165100</xdr:colOff>
      <xdr:row>97</xdr:row>
      <xdr:rowOff>139511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6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130638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6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119424</xdr:rowOff>
    </xdr:from>
    <xdr:to>
      <xdr:col>6</xdr:col>
      <xdr:colOff>38100</xdr:colOff>
      <xdr:row>99</xdr:row>
      <xdr:rowOff>49574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2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40701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1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137708</xdr:rowOff>
    </xdr:from>
    <xdr:to>
      <xdr:col>55</xdr:col>
      <xdr:colOff>0</xdr:colOff>
      <xdr:row>37</xdr:row>
      <xdr:rowOff>139254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481358"/>
          <a:ext cx="838200" cy="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102199</xdr:rowOff>
    </xdr:from>
    <xdr:to>
      <xdr:col>50</xdr:col>
      <xdr:colOff>114300</xdr:colOff>
      <xdr:row>37</xdr:row>
      <xdr:rowOff>139254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45849"/>
          <a:ext cx="889000" cy="37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102199</xdr:rowOff>
    </xdr:from>
    <xdr:to>
      <xdr:col>45</xdr:col>
      <xdr:colOff>177800</xdr:colOff>
      <xdr:row>37</xdr:row>
      <xdr:rowOff>157868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45849"/>
          <a:ext cx="889000" cy="5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10356</xdr:rowOff>
    </xdr:from>
    <xdr:to>
      <xdr:col>41</xdr:col>
      <xdr:colOff>50800</xdr:colOff>
      <xdr:row>37</xdr:row>
      <xdr:rowOff>157868</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25306"/>
          <a:ext cx="889000" cy="1176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86908</xdr:rowOff>
    </xdr:from>
    <xdr:to>
      <xdr:col>55</xdr:col>
      <xdr:colOff>50800</xdr:colOff>
      <xdr:row>38</xdr:row>
      <xdr:rowOff>17058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3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65335</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0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88454</xdr:rowOff>
    </xdr:from>
    <xdr:to>
      <xdr:col>50</xdr:col>
      <xdr:colOff>165100</xdr:colOff>
      <xdr:row>38</xdr:row>
      <xdr:rowOff>18604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3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9731</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2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51399</xdr:rowOff>
    </xdr:from>
    <xdr:to>
      <xdr:col>46</xdr:col>
      <xdr:colOff>38100</xdr:colOff>
      <xdr:row>37</xdr:row>
      <xdr:rowOff>152999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9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169526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17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107068</xdr:rowOff>
    </xdr:from>
    <xdr:to>
      <xdr:col>41</xdr:col>
      <xdr:colOff>101600</xdr:colOff>
      <xdr:row>38</xdr:row>
      <xdr:rowOff>37218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5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53745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22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131006</xdr:rowOff>
    </xdr:from>
    <xdr:to>
      <xdr:col>36</xdr:col>
      <xdr:colOff>165100</xdr:colOff>
      <xdr:row>31</xdr:row>
      <xdr:rowOff>61156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7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77683</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49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52980</xdr:rowOff>
    </xdr:from>
    <xdr:to>
      <xdr:col>55</xdr:col>
      <xdr:colOff>0</xdr:colOff>
      <xdr:row>56</xdr:row>
      <xdr:rowOff>70731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54180"/>
          <a:ext cx="838200" cy="17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57369</xdr:rowOff>
    </xdr:from>
    <xdr:to>
      <xdr:col>50</xdr:col>
      <xdr:colOff>114300</xdr:colOff>
      <xdr:row>56</xdr:row>
      <xdr:rowOff>70731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487119"/>
          <a:ext cx="889000" cy="18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57369</xdr:rowOff>
    </xdr:from>
    <xdr:to>
      <xdr:col>45</xdr:col>
      <xdr:colOff>177800</xdr:colOff>
      <xdr:row>55</xdr:row>
      <xdr:rowOff>123789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487119"/>
          <a:ext cx="889000" cy="6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165491</xdr:rowOff>
    </xdr:from>
    <xdr:to>
      <xdr:col>41</xdr:col>
      <xdr:colOff>50800</xdr:colOff>
      <xdr:row>55</xdr:row>
      <xdr:rowOff>123789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252341"/>
          <a:ext cx="889000" cy="30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2180</xdr:rowOff>
    </xdr:from>
    <xdr:to>
      <xdr:col>55</xdr:col>
      <xdr:colOff>50800</xdr:colOff>
      <xdr:row>56</xdr:row>
      <xdr:rowOff>103780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0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25057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45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19931</xdr:rowOff>
    </xdr:from>
    <xdr:to>
      <xdr:col>50</xdr:col>
      <xdr:colOff>165100</xdr:colOff>
      <xdr:row>56</xdr:row>
      <xdr:rowOff>121531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2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138058</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6569</xdr:rowOff>
    </xdr:from>
    <xdr:to>
      <xdr:col>46</xdr:col>
      <xdr:colOff>38100</xdr:colOff>
      <xdr:row>55</xdr:row>
      <xdr:rowOff>108169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43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124696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21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72989</xdr:rowOff>
    </xdr:from>
    <xdr:to>
      <xdr:col>41</xdr:col>
      <xdr:colOff>101600</xdr:colOff>
      <xdr:row>56</xdr:row>
      <xdr:rowOff>3139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50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19666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27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114691</xdr:rowOff>
    </xdr:from>
    <xdr:to>
      <xdr:col>36</xdr:col>
      <xdr:colOff>165100</xdr:colOff>
      <xdr:row>54</xdr:row>
      <xdr:rowOff>44841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20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61368</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8976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86664</xdr:rowOff>
    </xdr:from>
    <xdr:to>
      <xdr:col>55</xdr:col>
      <xdr:colOff>0</xdr:colOff>
      <xdr:row>77</xdr:row>
      <xdr:rowOff>159341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288314"/>
          <a:ext cx="838200" cy="7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14884</xdr:rowOff>
    </xdr:from>
    <xdr:to>
      <xdr:col>50</xdr:col>
      <xdr:colOff>114300</xdr:colOff>
      <xdr:row>77</xdr:row>
      <xdr:rowOff>159341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2530734"/>
          <a:ext cx="889000" cy="83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14884</xdr:rowOff>
    </xdr:from>
    <xdr:to>
      <xdr:col>45</xdr:col>
      <xdr:colOff>177800</xdr:colOff>
      <xdr:row>75</xdr:row>
      <xdr:rowOff>21971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2530734"/>
          <a:ext cx="889000" cy="349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21971</xdr:rowOff>
    </xdr:from>
    <xdr:to>
      <xdr:col>41</xdr:col>
      <xdr:colOff>50800</xdr:colOff>
      <xdr:row>77</xdr:row>
      <xdr:rowOff>54260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2880721"/>
          <a:ext cx="889000" cy="37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35864</xdr:rowOff>
    </xdr:from>
    <xdr:to>
      <xdr:col>55</xdr:col>
      <xdr:colOff>50800</xdr:colOff>
      <xdr:row>77</xdr:row>
      <xdr:rowOff>137464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23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58741</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088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108541</xdr:rowOff>
    </xdr:from>
    <xdr:to>
      <xdr:col>50</xdr:col>
      <xdr:colOff>165100</xdr:colOff>
      <xdr:row>78</xdr:row>
      <xdr:rowOff>38691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55218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08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135534</xdr:rowOff>
    </xdr:from>
    <xdr:to>
      <xdr:col>46</xdr:col>
      <xdr:colOff>38100</xdr:colOff>
      <xdr:row>73</xdr:row>
      <xdr:rowOff>65684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47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82211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25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142621</xdr:rowOff>
    </xdr:from>
    <xdr:to>
      <xdr:col>41</xdr:col>
      <xdr:colOff>101600</xdr:colOff>
      <xdr:row>75</xdr:row>
      <xdr:rowOff>72771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8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89298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605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3460</xdr:rowOff>
    </xdr:from>
    <xdr:to>
      <xdr:col>36</xdr:col>
      <xdr:colOff>165100</xdr:colOff>
      <xdr:row>77</xdr:row>
      <xdr:rowOff>105060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0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121587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98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143974</xdr:rowOff>
    </xdr:from>
    <xdr:to>
      <xdr:col>55</xdr:col>
      <xdr:colOff>0</xdr:colOff>
      <xdr:row>97</xdr:row>
      <xdr:rowOff>148828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774624"/>
          <a:ext cx="838200" cy="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148828</xdr:rowOff>
    </xdr:from>
    <xdr:to>
      <xdr:col>50</xdr:col>
      <xdr:colOff>114300</xdr:colOff>
      <xdr:row>98</xdr:row>
      <xdr:rowOff>37790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779478"/>
          <a:ext cx="889000" cy="60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166340</xdr:rowOff>
    </xdr:from>
    <xdr:to>
      <xdr:col>45</xdr:col>
      <xdr:colOff>177800</xdr:colOff>
      <xdr:row>98</xdr:row>
      <xdr:rowOff>37790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796990"/>
          <a:ext cx="889000" cy="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41447</xdr:rowOff>
    </xdr:from>
    <xdr:to>
      <xdr:col>41</xdr:col>
      <xdr:colOff>50800</xdr:colOff>
      <xdr:row>97</xdr:row>
      <xdr:rowOff>166340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329197"/>
          <a:ext cx="889000" cy="46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93174</xdr:rowOff>
    </xdr:from>
    <xdr:to>
      <xdr:col>55</xdr:col>
      <xdr:colOff>50800</xdr:colOff>
      <xdr:row>98</xdr:row>
      <xdr:rowOff>23324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2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71601</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0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98028</xdr:rowOff>
    </xdr:from>
    <xdr:to>
      <xdr:col>50</xdr:col>
      <xdr:colOff>165100</xdr:colOff>
      <xdr:row>98</xdr:row>
      <xdr:rowOff>28178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2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44705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503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158440</xdr:rowOff>
    </xdr:from>
    <xdr:to>
      <xdr:col>46</xdr:col>
      <xdr:colOff>38100</xdr:colOff>
      <xdr:row>98</xdr:row>
      <xdr:rowOff>88590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79717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8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115540</xdr:rowOff>
    </xdr:from>
    <xdr:to>
      <xdr:col>41</xdr:col>
      <xdr:colOff>101600</xdr:colOff>
      <xdr:row>98</xdr:row>
      <xdr:rowOff>45690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62217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52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162097</xdr:rowOff>
    </xdr:from>
    <xdr:to>
      <xdr:col>36</xdr:col>
      <xdr:colOff>165100</xdr:colOff>
      <xdr:row>95</xdr:row>
      <xdr:rowOff>92247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27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108774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05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13558</xdr:rowOff>
    </xdr:from>
    <xdr:to>
      <xdr:col>85</xdr:col>
      <xdr:colOff>127000</xdr:colOff>
      <xdr:row>34</xdr:row>
      <xdr:rowOff>47506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5499958"/>
          <a:ext cx="838200" cy="37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32305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47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47506</xdr:rowOff>
    </xdr:from>
    <xdr:to>
      <xdr:col>81</xdr:col>
      <xdr:colOff>50800</xdr:colOff>
      <xdr:row>38</xdr:row>
      <xdr:rowOff>106210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5876806"/>
          <a:ext cx="889000" cy="74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157304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6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106210</xdr:rowOff>
    </xdr:from>
    <xdr:to>
      <xdr:col>76</xdr:col>
      <xdr:colOff>114300</xdr:colOff>
      <xdr:row>38</xdr:row>
      <xdr:rowOff>126167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21310"/>
          <a:ext cx="889000" cy="1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115812</xdr:rowOff>
    </xdr:from>
    <xdr:to>
      <xdr:col>71</xdr:col>
      <xdr:colOff>177800</xdr:colOff>
      <xdr:row>38</xdr:row>
      <xdr:rowOff>126167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30912"/>
          <a:ext cx="889000" cy="1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134208</xdr:rowOff>
    </xdr:from>
    <xdr:to>
      <xdr:col>85</xdr:col>
      <xdr:colOff>177800</xdr:colOff>
      <xdr:row>32</xdr:row>
      <xdr:rowOff>64358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544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87235</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5402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168156</xdr:rowOff>
    </xdr:from>
    <xdr:to>
      <xdr:col>81</xdr:col>
      <xdr:colOff>101600</xdr:colOff>
      <xdr:row>34</xdr:row>
      <xdr:rowOff>98306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582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114833</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56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55410</xdr:rowOff>
    </xdr:from>
    <xdr:to>
      <xdr:col>76</xdr:col>
      <xdr:colOff>165100</xdr:colOff>
      <xdr:row>38</xdr:row>
      <xdr:rowOff>157010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7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148137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66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75367</xdr:rowOff>
    </xdr:from>
    <xdr:to>
      <xdr:col>72</xdr:col>
      <xdr:colOff>38100</xdr:colOff>
      <xdr:row>39</xdr:row>
      <xdr:rowOff>5517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9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168094</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683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65012</xdr:rowOff>
    </xdr:from>
    <xdr:to>
      <xdr:col>67</xdr:col>
      <xdr:colOff>101600</xdr:colOff>
      <xdr:row>38</xdr:row>
      <xdr:rowOff>166612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8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157739</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67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49657</xdr:rowOff>
    </xdr:from>
    <xdr:to>
      <xdr:col>85</xdr:col>
      <xdr:colOff>127000</xdr:colOff>
      <xdr:row>76</xdr:row>
      <xdr:rowOff>61113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079857"/>
          <a:ext cx="838200" cy="1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38646</xdr:rowOff>
    </xdr:from>
    <xdr:to>
      <xdr:col>81</xdr:col>
      <xdr:colOff>50800</xdr:colOff>
      <xdr:row>76</xdr:row>
      <xdr:rowOff>61113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068846"/>
          <a:ext cx="889000" cy="2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155308</xdr:rowOff>
    </xdr:from>
    <xdr:to>
      <xdr:col>76</xdr:col>
      <xdr:colOff>114300</xdr:colOff>
      <xdr:row>76</xdr:row>
      <xdr:rowOff>38646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014058"/>
          <a:ext cx="889000" cy="5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155308</xdr:rowOff>
    </xdr:from>
    <xdr:to>
      <xdr:col>71</xdr:col>
      <xdr:colOff>177800</xdr:colOff>
      <xdr:row>76</xdr:row>
      <xdr:rowOff>28778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014058"/>
          <a:ext cx="889000" cy="4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170307</xdr:rowOff>
    </xdr:from>
    <xdr:to>
      <xdr:col>85</xdr:col>
      <xdr:colOff>177800</xdr:colOff>
      <xdr:row>76</xdr:row>
      <xdr:rowOff>100457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02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21734</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88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10313</xdr:rowOff>
    </xdr:from>
    <xdr:to>
      <xdr:col>81</xdr:col>
      <xdr:colOff>101600</xdr:colOff>
      <xdr:row>76</xdr:row>
      <xdr:rowOff>111913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040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128440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281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159296</xdr:rowOff>
    </xdr:from>
    <xdr:to>
      <xdr:col>76</xdr:col>
      <xdr:colOff>165100</xdr:colOff>
      <xdr:row>76</xdr:row>
      <xdr:rowOff>89446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01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105973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279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104508</xdr:rowOff>
    </xdr:from>
    <xdr:to>
      <xdr:col>72</xdr:col>
      <xdr:colOff>38100</xdr:colOff>
      <xdr:row>76</xdr:row>
      <xdr:rowOff>34658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296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51185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73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149428</xdr:rowOff>
    </xdr:from>
    <xdr:to>
      <xdr:col>67</xdr:col>
      <xdr:colOff>101600</xdr:colOff>
      <xdr:row>76</xdr:row>
      <xdr:rowOff>79578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00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96105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78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47904</xdr:rowOff>
    </xdr:from>
    <xdr:to>
      <xdr:col>85</xdr:col>
      <xdr:colOff>127000</xdr:colOff>
      <xdr:row>98</xdr:row>
      <xdr:rowOff>78358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50004"/>
          <a:ext cx="838200" cy="3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78358</xdr:rowOff>
    </xdr:from>
    <xdr:to>
      <xdr:col>81</xdr:col>
      <xdr:colOff>50800</xdr:colOff>
      <xdr:row>98</xdr:row>
      <xdr:rowOff>85494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80458"/>
          <a:ext cx="889000" cy="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34644</xdr:rowOff>
    </xdr:from>
    <xdr:to>
      <xdr:col>76</xdr:col>
      <xdr:colOff>114300</xdr:colOff>
      <xdr:row>98</xdr:row>
      <xdr:rowOff>85494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36744"/>
          <a:ext cx="889000" cy="50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34644</xdr:rowOff>
    </xdr:from>
    <xdr:to>
      <xdr:col>71</xdr:col>
      <xdr:colOff>177800</xdr:colOff>
      <xdr:row>98</xdr:row>
      <xdr:rowOff>92704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36744"/>
          <a:ext cx="889000" cy="5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168554</xdr:rowOff>
    </xdr:from>
    <xdr:to>
      <xdr:col>85</xdr:col>
      <xdr:colOff>177800</xdr:colOff>
      <xdr:row>98</xdr:row>
      <xdr:rowOff>98704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9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138537</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27558</xdr:rowOff>
    </xdr:from>
    <xdr:to>
      <xdr:col>81</xdr:col>
      <xdr:colOff>101600</xdr:colOff>
      <xdr:row>98</xdr:row>
      <xdr:rowOff>129158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2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120285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2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34694</xdr:rowOff>
    </xdr:from>
    <xdr:to>
      <xdr:col>76</xdr:col>
      <xdr:colOff>165100</xdr:colOff>
      <xdr:row>98</xdr:row>
      <xdr:rowOff>136294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3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127421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2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155294</xdr:rowOff>
    </xdr:from>
    <xdr:to>
      <xdr:col>72</xdr:col>
      <xdr:colOff>38100</xdr:colOff>
      <xdr:row>98</xdr:row>
      <xdr:rowOff>85444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8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76571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7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41904</xdr:rowOff>
    </xdr:from>
    <xdr:to>
      <xdr:col>67</xdr:col>
      <xdr:colOff>101600</xdr:colOff>
      <xdr:row>98</xdr:row>
      <xdr:rowOff>143504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4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134631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3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101844</xdr:rowOff>
    </xdr:from>
    <xdr:to>
      <xdr:col>116</xdr:col>
      <xdr:colOff>63500</xdr:colOff>
      <xdr:row>58</xdr:row>
      <xdr:rowOff>103124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10045944"/>
          <a:ext cx="8382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97363</xdr:rowOff>
    </xdr:from>
    <xdr:to>
      <xdr:col>111</xdr:col>
      <xdr:colOff>177800</xdr:colOff>
      <xdr:row>58</xdr:row>
      <xdr:rowOff>103124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41463"/>
          <a:ext cx="889000" cy="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107513</xdr:rowOff>
    </xdr:from>
    <xdr:to>
      <xdr:col>107</xdr:col>
      <xdr:colOff>50800</xdr:colOff>
      <xdr:row>58</xdr:row>
      <xdr:rowOff>97363</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708713"/>
          <a:ext cx="889000" cy="33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107513</xdr:rowOff>
    </xdr:from>
    <xdr:to>
      <xdr:col>102</xdr:col>
      <xdr:colOff>114300</xdr:colOff>
      <xdr:row>58</xdr:row>
      <xdr:rowOff>117206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708713"/>
          <a:ext cx="889000" cy="35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51044</xdr:rowOff>
    </xdr:from>
    <xdr:to>
      <xdr:col>116</xdr:col>
      <xdr:colOff>114300</xdr:colOff>
      <xdr:row>58</xdr:row>
      <xdr:rowOff>152644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9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156115</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28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52324</xdr:rowOff>
    </xdr:from>
    <xdr:to>
      <xdr:col>112</xdr:col>
      <xdr:colOff>38100</xdr:colOff>
      <xdr:row>58</xdr:row>
      <xdr:rowOff>153924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9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145051</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089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46563</xdr:rowOff>
    </xdr:from>
    <xdr:to>
      <xdr:col>107</xdr:col>
      <xdr:colOff>101600</xdr:colOff>
      <xdr:row>58</xdr:row>
      <xdr:rowOff>148163</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9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139290</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083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56713</xdr:rowOff>
    </xdr:from>
    <xdr:to>
      <xdr:col>102</xdr:col>
      <xdr:colOff>165100</xdr:colOff>
      <xdr:row>56</xdr:row>
      <xdr:rowOff>158313</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65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3390</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43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66406</xdr:rowOff>
    </xdr:from>
    <xdr:to>
      <xdr:col>98</xdr:col>
      <xdr:colOff>38100</xdr:colOff>
      <xdr:row>58</xdr:row>
      <xdr:rowOff>168006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1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159133</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1032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26967</xdr:rowOff>
    </xdr:from>
    <xdr:to>
      <xdr:col>116</xdr:col>
      <xdr:colOff>63500</xdr:colOff>
      <xdr:row>77</xdr:row>
      <xdr:rowOff>93163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228617"/>
          <a:ext cx="838200" cy="6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93163</xdr:rowOff>
    </xdr:from>
    <xdr:to>
      <xdr:col>111</xdr:col>
      <xdr:colOff>177800</xdr:colOff>
      <xdr:row>77</xdr:row>
      <xdr:rowOff>123796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294813"/>
          <a:ext cx="889000" cy="3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123796</xdr:rowOff>
    </xdr:from>
    <xdr:to>
      <xdr:col>107</xdr:col>
      <xdr:colOff>50800</xdr:colOff>
      <xdr:row>77</xdr:row>
      <xdr:rowOff>153612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325446"/>
          <a:ext cx="889000" cy="2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153612</xdr:rowOff>
    </xdr:from>
    <xdr:to>
      <xdr:col>102</xdr:col>
      <xdr:colOff>114300</xdr:colOff>
      <xdr:row>78</xdr:row>
      <xdr:rowOff>5708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355262"/>
          <a:ext cx="8890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147617</xdr:rowOff>
    </xdr:from>
    <xdr:to>
      <xdr:col>116</xdr:col>
      <xdr:colOff>114300</xdr:colOff>
      <xdr:row>77</xdr:row>
      <xdr:rowOff>77767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17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126044</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15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42363</xdr:rowOff>
    </xdr:from>
    <xdr:to>
      <xdr:col>112</xdr:col>
      <xdr:colOff>38100</xdr:colOff>
      <xdr:row>77</xdr:row>
      <xdr:rowOff>143963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24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135090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33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72996</xdr:rowOff>
    </xdr:from>
    <xdr:to>
      <xdr:col>107</xdr:col>
      <xdr:colOff>101600</xdr:colOff>
      <xdr:row>78</xdr:row>
      <xdr:rowOff>3146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27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165723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36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102812</xdr:rowOff>
    </xdr:from>
    <xdr:to>
      <xdr:col>102</xdr:col>
      <xdr:colOff>165100</xdr:colOff>
      <xdr:row>78</xdr:row>
      <xdr:rowOff>32962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30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24089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39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126358</xdr:rowOff>
    </xdr:from>
    <xdr:to>
      <xdr:col>98</xdr:col>
      <xdr:colOff>38100</xdr:colOff>
      <xdr:row>78</xdr:row>
      <xdr:rowOff>56508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32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47635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42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当町の令和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年度決算における住民一人当たりのコストにおいて、最も顕著な変化は災害復旧事業費の急増があげられる。令和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年度までは</a:t>
          </a:r>
          <a:r>
            <a:rPr kumimoji="1" lang="en-US" altLang="ja-JP" sz="1300">
              <a:solidFill>
                <a:schemeClr val="tx1"/>
              </a:solidFill>
              <a:latin typeface="ＭＳ Ｐゴシック" panose="020B0600070205080204" pitchFamily="50" charset="-128"/>
              <a:ea typeface="ＭＳ Ｐゴシック" panose="020B0600070205080204" pitchFamily="50" charset="-128"/>
            </a:rPr>
            <a:t>1,500</a:t>
          </a:r>
          <a:r>
            <a:rPr kumimoji="1" lang="ja-JP" altLang="en-US" sz="1300">
              <a:solidFill>
                <a:schemeClr val="tx1"/>
              </a:solidFill>
              <a:latin typeface="ＭＳ Ｐゴシック" panose="020B0600070205080204" pitchFamily="50" charset="-128"/>
              <a:ea typeface="ＭＳ Ｐゴシック" panose="020B0600070205080204" pitchFamily="50" charset="-128"/>
            </a:rPr>
            <a:t>円未満の低い水準で推移していたが、令和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a:t>
          </a:r>
          <a:r>
            <a:rPr kumimoji="1" lang="en-US" altLang="ja-JP" sz="1300">
              <a:solidFill>
                <a:schemeClr val="tx1"/>
              </a:solidFill>
              <a:latin typeface="ＭＳ Ｐゴシック" panose="020B0600070205080204" pitchFamily="50" charset="-128"/>
              <a:ea typeface="ＭＳ Ｐゴシック" panose="020B0600070205080204" pitchFamily="50" charset="-128"/>
            </a:rPr>
            <a:t>7</a:t>
          </a:r>
          <a:r>
            <a:rPr kumimoji="1" lang="ja-JP" altLang="en-US" sz="1300">
              <a:solidFill>
                <a:schemeClr val="tx1"/>
              </a:solidFill>
              <a:latin typeface="ＭＳ Ｐゴシック" panose="020B0600070205080204" pitchFamily="50" charset="-128"/>
              <a:ea typeface="ＭＳ Ｐゴシック" panose="020B0600070205080204" pitchFamily="50" charset="-128"/>
            </a:rPr>
            <a:t>月の豪雨災害や令和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年の能登半島地震への対応により、令和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34,033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年度には</a:t>
          </a:r>
          <a:r>
            <a:rPr kumimoji="1" lang="en-US" altLang="ja-JP" sz="1300">
              <a:solidFill>
                <a:schemeClr val="tx1"/>
              </a:solidFill>
              <a:latin typeface="ＭＳ Ｐゴシック" panose="020B0600070205080204" pitchFamily="50" charset="-128"/>
              <a:ea typeface="ＭＳ Ｐゴシック" panose="020B0600070205080204" pitchFamily="50" charset="-128"/>
            </a:rPr>
            <a:t>50,518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円へと急激に増加した。これは類似団体平均の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1,532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円を遥かに上回る、類似団体内でも最大の値となっており、非常時の財政運営が続いている現状が浮き彫りとなっている。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また、義務的・経常的な経費においても全体的なコスト増が進行しており、人件費は令和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2</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年連続で増加し、類似団体平均を上回って推移している。物件費及び扶助費についても増加傾向にあり、令和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年度の増要因としてはそれぞれ令和６年能登半島地震に係る公費解体経費の増や定額減税補足給付金給付事業費の増が挙げられる。一方で、投資的経費である普通建設事業費は、ピークだった令和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年度からは減少し、災害復旧費が膨らむ中で新規の建設事業費は抑制されている。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37,521
37,120
110.59
19,792,562
19,109,362
361,573
9,235,216
18,028,704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23114</xdr:rowOff>
    </xdr:from>
    <xdr:to>
      <xdr:col>24</xdr:col>
      <xdr:colOff>63500</xdr:colOff>
      <xdr:row>35</xdr:row>
      <xdr:rowOff>91694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2386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51689</xdr:rowOff>
    </xdr:from>
    <xdr:to>
      <xdr:col>19</xdr:col>
      <xdr:colOff>177800</xdr:colOff>
      <xdr:row>35</xdr:row>
      <xdr:rowOff>91694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52439"/>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51689</xdr:rowOff>
    </xdr:from>
    <xdr:to>
      <xdr:col>15</xdr:col>
      <xdr:colOff>50800</xdr:colOff>
      <xdr:row>35</xdr:row>
      <xdr:rowOff>57785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52439"/>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57785</xdr:rowOff>
    </xdr:from>
    <xdr:to>
      <xdr:col>10</xdr:col>
      <xdr:colOff>114300</xdr:colOff>
      <xdr:row>35</xdr:row>
      <xdr:rowOff>83693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58535"/>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143764</xdr:rowOff>
    </xdr:from>
    <xdr:to>
      <xdr:col>24</xdr:col>
      <xdr:colOff>114300</xdr:colOff>
      <xdr:row>35</xdr:row>
      <xdr:rowOff>73914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7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166641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2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40894</xdr:rowOff>
    </xdr:from>
    <xdr:to>
      <xdr:col>20</xdr:col>
      <xdr:colOff>38100</xdr:colOff>
      <xdr:row>35</xdr:row>
      <xdr:rowOff>142494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4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133621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3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889</xdr:rowOff>
    </xdr:from>
    <xdr:to>
      <xdr:col>15</xdr:col>
      <xdr:colOff>101600</xdr:colOff>
      <xdr:row>35</xdr:row>
      <xdr:rowOff>102489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0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119016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7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6985</xdr:rowOff>
    </xdr:from>
    <xdr:to>
      <xdr:col>10</xdr:col>
      <xdr:colOff>165100</xdr:colOff>
      <xdr:row>35</xdr:row>
      <xdr:rowOff>108585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0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125112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32893</xdr:rowOff>
    </xdr:from>
    <xdr:to>
      <xdr:col>6</xdr:col>
      <xdr:colOff>38100</xdr:colOff>
      <xdr:row>35</xdr:row>
      <xdr:rowOff>134493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3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125620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2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137361</xdr:rowOff>
    </xdr:from>
    <xdr:to>
      <xdr:col>24</xdr:col>
      <xdr:colOff>63500</xdr:colOff>
      <xdr:row>58</xdr:row>
      <xdr:rowOff>9161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10011"/>
          <a:ext cx="838200" cy="4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9161</xdr:rowOff>
    </xdr:from>
    <xdr:to>
      <xdr:col>19</xdr:col>
      <xdr:colOff>177800</xdr:colOff>
      <xdr:row>58</xdr:row>
      <xdr:rowOff>13623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3261"/>
          <a:ext cx="889000" cy="4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72126</xdr:rowOff>
    </xdr:from>
    <xdr:to>
      <xdr:col>15</xdr:col>
      <xdr:colOff>50800</xdr:colOff>
      <xdr:row>58</xdr:row>
      <xdr:rowOff>13623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44776"/>
          <a:ext cx="889000" cy="112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113312</xdr:rowOff>
    </xdr:from>
    <xdr:to>
      <xdr:col>10</xdr:col>
      <xdr:colOff>114300</xdr:colOff>
      <xdr:row>57</xdr:row>
      <xdr:rowOff>72126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71612"/>
          <a:ext cx="889000" cy="47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86561</xdr:rowOff>
    </xdr:from>
    <xdr:to>
      <xdr:col>24</xdr:col>
      <xdr:colOff>114300</xdr:colOff>
      <xdr:row>58</xdr:row>
      <xdr:rowOff>16711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28260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129811</xdr:rowOff>
    </xdr:from>
    <xdr:to>
      <xdr:col>20</xdr:col>
      <xdr:colOff>38100</xdr:colOff>
      <xdr:row>58</xdr:row>
      <xdr:rowOff>59961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51088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9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134273</xdr:rowOff>
    </xdr:from>
    <xdr:to>
      <xdr:col>15</xdr:col>
      <xdr:colOff>101600</xdr:colOff>
      <xdr:row>58</xdr:row>
      <xdr:rowOff>64423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55550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9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21326</xdr:rowOff>
    </xdr:from>
    <xdr:to>
      <xdr:col>10</xdr:col>
      <xdr:colOff>165100</xdr:colOff>
      <xdr:row>57</xdr:row>
      <xdr:rowOff>122926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9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139453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6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62512</xdr:rowOff>
    </xdr:from>
    <xdr:to>
      <xdr:col>6</xdr:col>
      <xdr:colOff>38100</xdr:colOff>
      <xdr:row>54</xdr:row>
      <xdr:rowOff>164112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2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9189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096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131257</xdr:rowOff>
    </xdr:from>
    <xdr:to>
      <xdr:col>24</xdr:col>
      <xdr:colOff>63500</xdr:colOff>
      <xdr:row>77</xdr:row>
      <xdr:rowOff>53556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61457"/>
          <a:ext cx="838200" cy="9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53556</xdr:rowOff>
    </xdr:from>
    <xdr:to>
      <xdr:col>19</xdr:col>
      <xdr:colOff>177800</xdr:colOff>
      <xdr:row>77</xdr:row>
      <xdr:rowOff>115377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55206"/>
          <a:ext cx="889000" cy="6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64185</xdr:rowOff>
    </xdr:from>
    <xdr:to>
      <xdr:col>15</xdr:col>
      <xdr:colOff>50800</xdr:colOff>
      <xdr:row>77</xdr:row>
      <xdr:rowOff>115377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65835"/>
          <a:ext cx="889000" cy="5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64185</xdr:rowOff>
    </xdr:from>
    <xdr:to>
      <xdr:col>10</xdr:col>
      <xdr:colOff>114300</xdr:colOff>
      <xdr:row>77</xdr:row>
      <xdr:rowOff>145346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65835"/>
          <a:ext cx="889000" cy="8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80457</xdr:rowOff>
    </xdr:from>
    <xdr:to>
      <xdr:col>24</xdr:col>
      <xdr:colOff>114300</xdr:colOff>
      <xdr:row>77</xdr:row>
      <xdr:rowOff>10607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1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58884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89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2756</xdr:rowOff>
    </xdr:from>
    <xdr:to>
      <xdr:col>20</xdr:col>
      <xdr:colOff>38100</xdr:colOff>
      <xdr:row>77</xdr:row>
      <xdr:rowOff>104356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0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95483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97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64577</xdr:rowOff>
    </xdr:from>
    <xdr:to>
      <xdr:col>15</xdr:col>
      <xdr:colOff>101600</xdr:colOff>
      <xdr:row>77</xdr:row>
      <xdr:rowOff>166177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6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157304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58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13385</xdr:rowOff>
    </xdr:from>
    <xdr:to>
      <xdr:col>10</xdr:col>
      <xdr:colOff>165100</xdr:colOff>
      <xdr:row>77</xdr:row>
      <xdr:rowOff>114985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1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106112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07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94546</xdr:rowOff>
    </xdr:from>
    <xdr:to>
      <xdr:col>6</xdr:col>
      <xdr:colOff>38100</xdr:colOff>
      <xdr:row>78</xdr:row>
      <xdr:rowOff>24696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9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15823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88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128696</xdr:rowOff>
    </xdr:from>
    <xdr:to>
      <xdr:col>24</xdr:col>
      <xdr:colOff>63500</xdr:colOff>
      <xdr:row>98</xdr:row>
      <xdr:rowOff>131456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59346"/>
          <a:ext cx="838200" cy="17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69245</xdr:rowOff>
    </xdr:from>
    <xdr:to>
      <xdr:col>19</xdr:col>
      <xdr:colOff>177800</xdr:colOff>
      <xdr:row>98</xdr:row>
      <xdr:rowOff>131456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71345"/>
          <a:ext cx="889000" cy="6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62982</xdr:rowOff>
    </xdr:from>
    <xdr:to>
      <xdr:col>15</xdr:col>
      <xdr:colOff>50800</xdr:colOff>
      <xdr:row>98</xdr:row>
      <xdr:rowOff>69245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65082"/>
          <a:ext cx="889000" cy="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62982</xdr:rowOff>
    </xdr:from>
    <xdr:to>
      <xdr:col>10</xdr:col>
      <xdr:colOff>114300</xdr:colOff>
      <xdr:row>98</xdr:row>
      <xdr:rowOff>71410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65082"/>
          <a:ext cx="889000" cy="8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77896</xdr:rowOff>
    </xdr:from>
    <xdr:to>
      <xdr:col>24</xdr:col>
      <xdr:colOff>114300</xdr:colOff>
      <xdr:row>98</xdr:row>
      <xdr:rowOff>8046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56323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8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80656</xdr:rowOff>
    </xdr:from>
    <xdr:to>
      <xdr:col>20</xdr:col>
      <xdr:colOff>38100</xdr:colOff>
      <xdr:row>99</xdr:row>
      <xdr:rowOff>10806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8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1933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7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18445</xdr:rowOff>
    </xdr:from>
    <xdr:to>
      <xdr:col>15</xdr:col>
      <xdr:colOff>101600</xdr:colOff>
      <xdr:row>98</xdr:row>
      <xdr:rowOff>120045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111172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1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12182</xdr:rowOff>
    </xdr:from>
    <xdr:to>
      <xdr:col>10</xdr:col>
      <xdr:colOff>165100</xdr:colOff>
      <xdr:row>98</xdr:row>
      <xdr:rowOff>113782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1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104909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0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20610</xdr:rowOff>
    </xdr:from>
    <xdr:to>
      <xdr:col>6</xdr:col>
      <xdr:colOff>38100</xdr:colOff>
      <xdr:row>98</xdr:row>
      <xdr:rowOff>122210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2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138737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59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138176</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796026"/>
          <a:ext cx="1270" cy="934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84853</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57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33</xdr:row>
      <xdr:rowOff>138176</xdr:rowOff>
    </xdr:from>
    <xdr:to>
      <xdr:col>55</xdr:col>
      <xdr:colOff>88900</xdr:colOff>
      <xdr:row>33</xdr:row>
      <xdr:rowOff>138176</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79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139509</xdr:rowOff>
    </xdr:from>
    <xdr:to>
      <xdr:col>55</xdr:col>
      <xdr:colOff>0</xdr:colOff>
      <xdr:row>38</xdr:row>
      <xdr:rowOff>113792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5283009"/>
          <a:ext cx="838200" cy="1345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69613</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8471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91186</xdr:rowOff>
    </xdr:from>
    <xdr:to>
      <xdr:col>55</xdr:col>
      <xdr:colOff>50800</xdr:colOff>
      <xdr:row>39</xdr:row>
      <xdr:rowOff>21336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139509</xdr:rowOff>
    </xdr:from>
    <xdr:to>
      <xdr:col>50</xdr:col>
      <xdr:colOff>114300</xdr:colOff>
      <xdr:row>38</xdr:row>
      <xdr:rowOff>77597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5283009"/>
          <a:ext cx="889000" cy="130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74422</xdr:rowOff>
    </xdr:from>
    <xdr:to>
      <xdr:col>50</xdr:col>
      <xdr:colOff>165100</xdr:colOff>
      <xdr:row>39</xdr:row>
      <xdr:rowOff>4572</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8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167149</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822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77597</xdr:rowOff>
    </xdr:from>
    <xdr:to>
      <xdr:col>45</xdr:col>
      <xdr:colOff>177800</xdr:colOff>
      <xdr:row>38</xdr:row>
      <xdr:rowOff>112458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592697"/>
          <a:ext cx="889000" cy="3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90805</xdr:rowOff>
    </xdr:from>
    <xdr:to>
      <xdr:col>46</xdr:col>
      <xdr:colOff>38100</xdr:colOff>
      <xdr:row>39</xdr:row>
      <xdr:rowOff>20955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12082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698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112458</xdr:rowOff>
    </xdr:from>
    <xdr:to>
      <xdr:col>41</xdr:col>
      <xdr:colOff>50800</xdr:colOff>
      <xdr:row>38</xdr:row>
      <xdr:rowOff>116269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627558"/>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90233</xdr:rowOff>
    </xdr:from>
    <xdr:to>
      <xdr:col>41</xdr:col>
      <xdr:colOff>101600</xdr:colOff>
      <xdr:row>39</xdr:row>
      <xdr:rowOff>20383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0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11510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98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88709</xdr:rowOff>
    </xdr:from>
    <xdr:to>
      <xdr:col>36</xdr:col>
      <xdr:colOff>165100</xdr:colOff>
      <xdr:row>39</xdr:row>
      <xdr:rowOff>18859</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9986</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696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62992</xdr:rowOff>
    </xdr:from>
    <xdr:to>
      <xdr:col>55</xdr:col>
      <xdr:colOff>50800</xdr:colOff>
      <xdr:row>38</xdr:row>
      <xdr:rowOff>164592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57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22369</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366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88709</xdr:rowOff>
    </xdr:from>
    <xdr:to>
      <xdr:col>50</xdr:col>
      <xdr:colOff>165100</xdr:colOff>
      <xdr:row>31</xdr:row>
      <xdr:rowOff>18859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523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29</xdr:row>
      <xdr:rowOff>35386</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500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26797</xdr:rowOff>
    </xdr:from>
    <xdr:to>
      <xdr:col>46</xdr:col>
      <xdr:colOff>38100</xdr:colOff>
      <xdr:row>38</xdr:row>
      <xdr:rowOff>128397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54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144924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317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61658</xdr:rowOff>
    </xdr:from>
    <xdr:to>
      <xdr:col>41</xdr:col>
      <xdr:colOff>101600</xdr:colOff>
      <xdr:row>38</xdr:row>
      <xdr:rowOff>163258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57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8336</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3519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65469</xdr:rowOff>
    </xdr:from>
    <xdr:to>
      <xdr:col>36</xdr:col>
      <xdr:colOff>165100</xdr:colOff>
      <xdr:row>38</xdr:row>
      <xdr:rowOff>167069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58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12145</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355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27439</xdr:rowOff>
    </xdr:from>
    <xdr:to>
      <xdr:col>55</xdr:col>
      <xdr:colOff>0</xdr:colOff>
      <xdr:row>57</xdr:row>
      <xdr:rowOff>47022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00089"/>
          <a:ext cx="838200" cy="1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36106</xdr:rowOff>
    </xdr:from>
    <xdr:to>
      <xdr:col>50</xdr:col>
      <xdr:colOff>114300</xdr:colOff>
      <xdr:row>57</xdr:row>
      <xdr:rowOff>47022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808756"/>
          <a:ext cx="889000" cy="1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36106</xdr:rowOff>
    </xdr:from>
    <xdr:to>
      <xdr:col>45</xdr:col>
      <xdr:colOff>177800</xdr:colOff>
      <xdr:row>57</xdr:row>
      <xdr:rowOff>60890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808756"/>
          <a:ext cx="889000" cy="24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168618</xdr:rowOff>
    </xdr:from>
    <xdr:to>
      <xdr:col>41</xdr:col>
      <xdr:colOff>50800</xdr:colOff>
      <xdr:row>57</xdr:row>
      <xdr:rowOff>60890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598368"/>
          <a:ext cx="889000" cy="23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148089</xdr:rowOff>
    </xdr:from>
    <xdr:to>
      <xdr:col>55</xdr:col>
      <xdr:colOff>50800</xdr:colOff>
      <xdr:row>57</xdr:row>
      <xdr:rowOff>78239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74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170966</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00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167672</xdr:rowOff>
    </xdr:from>
    <xdr:to>
      <xdr:col>50</xdr:col>
      <xdr:colOff>165100</xdr:colOff>
      <xdr:row>57</xdr:row>
      <xdr:rowOff>97822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6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114349</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54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156756</xdr:rowOff>
    </xdr:from>
    <xdr:to>
      <xdr:col>46</xdr:col>
      <xdr:colOff>38100</xdr:colOff>
      <xdr:row>57</xdr:row>
      <xdr:rowOff>86906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75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103433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53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10090</xdr:rowOff>
    </xdr:from>
    <xdr:to>
      <xdr:col>41</xdr:col>
      <xdr:colOff>101600</xdr:colOff>
      <xdr:row>57</xdr:row>
      <xdr:rowOff>111690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128217</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955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117818</xdr:rowOff>
    </xdr:from>
    <xdr:to>
      <xdr:col>36</xdr:col>
      <xdr:colOff>165100</xdr:colOff>
      <xdr:row>56</xdr:row>
      <xdr:rowOff>47968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54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64495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322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61252</xdr:rowOff>
    </xdr:from>
    <xdr:to>
      <xdr:col>55</xdr:col>
      <xdr:colOff>0</xdr:colOff>
      <xdr:row>78</xdr:row>
      <xdr:rowOff>118954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434352"/>
          <a:ext cx="838200" cy="57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27457</xdr:rowOff>
    </xdr:from>
    <xdr:to>
      <xdr:col>50</xdr:col>
      <xdr:colOff>114300</xdr:colOff>
      <xdr:row>78</xdr:row>
      <xdr:rowOff>118954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400557"/>
          <a:ext cx="889000" cy="9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104324</xdr:rowOff>
    </xdr:from>
    <xdr:to>
      <xdr:col>45</xdr:col>
      <xdr:colOff>177800</xdr:colOff>
      <xdr:row>78</xdr:row>
      <xdr:rowOff>27457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134524"/>
          <a:ext cx="889000" cy="26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104324</xdr:rowOff>
    </xdr:from>
    <xdr:to>
      <xdr:col>41</xdr:col>
      <xdr:colOff>50800</xdr:colOff>
      <xdr:row>78</xdr:row>
      <xdr:rowOff>15742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134524"/>
          <a:ext cx="889000" cy="25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10452</xdr:rowOff>
    </xdr:from>
    <xdr:to>
      <xdr:col>55</xdr:col>
      <xdr:colOff>50800</xdr:colOff>
      <xdr:row>78</xdr:row>
      <xdr:rowOff>112052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8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33329</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23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68154</xdr:rowOff>
    </xdr:from>
    <xdr:to>
      <xdr:col>50</xdr:col>
      <xdr:colOff>165100</xdr:colOff>
      <xdr:row>78</xdr:row>
      <xdr:rowOff>169754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4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160881</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53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148107</xdr:rowOff>
    </xdr:from>
    <xdr:to>
      <xdr:col>46</xdr:col>
      <xdr:colOff>38100</xdr:colOff>
      <xdr:row>78</xdr:row>
      <xdr:rowOff>78257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4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94784</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15428" y="1312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53524</xdr:rowOff>
    </xdr:from>
    <xdr:to>
      <xdr:col>41</xdr:col>
      <xdr:colOff>101600</xdr:colOff>
      <xdr:row>76</xdr:row>
      <xdr:rowOff>155124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8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201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85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136392</xdr:rowOff>
    </xdr:from>
    <xdr:to>
      <xdr:col>36</xdr:col>
      <xdr:colOff>165100</xdr:colOff>
      <xdr:row>78</xdr:row>
      <xdr:rowOff>66542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3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57669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3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77102</xdr:rowOff>
    </xdr:from>
    <xdr:to>
      <xdr:col>55</xdr:col>
      <xdr:colOff>0</xdr:colOff>
      <xdr:row>95</xdr:row>
      <xdr:rowOff>129248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364852"/>
          <a:ext cx="838200" cy="5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154178</xdr:rowOff>
    </xdr:from>
    <xdr:to>
      <xdr:col>50</xdr:col>
      <xdr:colOff>114300</xdr:colOff>
      <xdr:row>95</xdr:row>
      <xdr:rowOff>129248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5927578"/>
          <a:ext cx="889000" cy="48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154178</xdr:rowOff>
    </xdr:from>
    <xdr:to>
      <xdr:col>45</xdr:col>
      <xdr:colOff>177800</xdr:colOff>
      <xdr:row>95</xdr:row>
      <xdr:rowOff>96138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5927578"/>
          <a:ext cx="889000" cy="45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96138</xdr:rowOff>
    </xdr:from>
    <xdr:to>
      <xdr:col>41</xdr:col>
      <xdr:colOff>50800</xdr:colOff>
      <xdr:row>95</xdr:row>
      <xdr:rowOff>116967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383888"/>
          <a:ext cx="889000" cy="20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26302</xdr:rowOff>
    </xdr:from>
    <xdr:to>
      <xdr:col>55</xdr:col>
      <xdr:colOff>50800</xdr:colOff>
      <xdr:row>95</xdr:row>
      <xdr:rowOff>127902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1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49179</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6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78448</xdr:rowOff>
    </xdr:from>
    <xdr:to>
      <xdr:col>50</xdr:col>
      <xdr:colOff>165100</xdr:colOff>
      <xdr:row>96</xdr:row>
      <xdr:rowOff>8598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6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25125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103378</xdr:rowOff>
    </xdr:from>
    <xdr:to>
      <xdr:col>46</xdr:col>
      <xdr:colOff>38100</xdr:colOff>
      <xdr:row>93</xdr:row>
      <xdr:rowOff>33528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587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50055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565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45338</xdr:rowOff>
    </xdr:from>
    <xdr:to>
      <xdr:col>41</xdr:col>
      <xdr:colOff>101600</xdr:colOff>
      <xdr:row>95</xdr:row>
      <xdr:rowOff>146938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3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163465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0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66167</xdr:rowOff>
    </xdr:from>
    <xdr:to>
      <xdr:col>36</xdr:col>
      <xdr:colOff>165100</xdr:colOff>
      <xdr:row>95</xdr:row>
      <xdr:rowOff>167767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5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12844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12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108774</xdr:rowOff>
    </xdr:from>
    <xdr:to>
      <xdr:col>85</xdr:col>
      <xdr:colOff>127000</xdr:colOff>
      <xdr:row>38</xdr:row>
      <xdr:rowOff>142476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623874"/>
          <a:ext cx="838200" cy="3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108774</xdr:rowOff>
    </xdr:from>
    <xdr:to>
      <xdr:col>81</xdr:col>
      <xdr:colOff>50800</xdr:colOff>
      <xdr:row>38</xdr:row>
      <xdr:rowOff>117983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623874"/>
          <a:ext cx="889000" cy="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117983</xdr:rowOff>
    </xdr:from>
    <xdr:to>
      <xdr:col>76</xdr:col>
      <xdr:colOff>114300</xdr:colOff>
      <xdr:row>39</xdr:row>
      <xdr:rowOff>42088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633083"/>
          <a:ext cx="889000" cy="9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125461</xdr:rowOff>
    </xdr:from>
    <xdr:to>
      <xdr:col>71</xdr:col>
      <xdr:colOff>177800</xdr:colOff>
      <xdr:row>39</xdr:row>
      <xdr:rowOff>42088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640561"/>
          <a:ext cx="889000" cy="8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91676</xdr:rowOff>
    </xdr:from>
    <xdr:to>
      <xdr:col>85</xdr:col>
      <xdr:colOff>177800</xdr:colOff>
      <xdr:row>39</xdr:row>
      <xdr:rowOff>21826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60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6603</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521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57974</xdr:rowOff>
    </xdr:from>
    <xdr:to>
      <xdr:col>81</xdr:col>
      <xdr:colOff>101600</xdr:colOff>
      <xdr:row>38</xdr:row>
      <xdr:rowOff>159574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7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150701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66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67183</xdr:rowOff>
    </xdr:from>
    <xdr:to>
      <xdr:col>76</xdr:col>
      <xdr:colOff>165100</xdr:colOff>
      <xdr:row>38</xdr:row>
      <xdr:rowOff>168783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159910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7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162738</xdr:rowOff>
    </xdr:from>
    <xdr:to>
      <xdr:col>72</xdr:col>
      <xdr:colOff>38100</xdr:colOff>
      <xdr:row>39</xdr:row>
      <xdr:rowOff>92888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7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84015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77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74661</xdr:rowOff>
    </xdr:from>
    <xdr:to>
      <xdr:col>67</xdr:col>
      <xdr:colOff>101600</xdr:colOff>
      <xdr:row>39</xdr:row>
      <xdr:rowOff>4811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8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167388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8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44849</xdr:rowOff>
    </xdr:from>
    <xdr:to>
      <xdr:col>85</xdr:col>
      <xdr:colOff>127000</xdr:colOff>
      <xdr:row>57</xdr:row>
      <xdr:rowOff>77521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17499"/>
          <a:ext cx="838200" cy="3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77521</xdr:rowOff>
    </xdr:from>
    <xdr:to>
      <xdr:col>81</xdr:col>
      <xdr:colOff>50800</xdr:colOff>
      <xdr:row>57</xdr:row>
      <xdr:rowOff>105263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850171"/>
          <a:ext cx="889000" cy="2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105263</xdr:rowOff>
    </xdr:from>
    <xdr:to>
      <xdr:col>76</xdr:col>
      <xdr:colOff>114300</xdr:colOff>
      <xdr:row>57</xdr:row>
      <xdr:rowOff>136696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877913"/>
          <a:ext cx="8890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108661</xdr:rowOff>
    </xdr:from>
    <xdr:to>
      <xdr:col>71</xdr:col>
      <xdr:colOff>177800</xdr:colOff>
      <xdr:row>57</xdr:row>
      <xdr:rowOff>136696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81311"/>
          <a:ext cx="889000" cy="2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165499</xdr:rowOff>
    </xdr:from>
    <xdr:to>
      <xdr:col>85</xdr:col>
      <xdr:colOff>177800</xdr:colOff>
      <xdr:row>57</xdr:row>
      <xdr:rowOff>95649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6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143926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74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26721</xdr:rowOff>
    </xdr:from>
    <xdr:to>
      <xdr:col>81</xdr:col>
      <xdr:colOff>101600</xdr:colOff>
      <xdr:row>57</xdr:row>
      <xdr:rowOff>128321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79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119448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8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54463</xdr:rowOff>
    </xdr:from>
    <xdr:to>
      <xdr:col>76</xdr:col>
      <xdr:colOff>165100</xdr:colOff>
      <xdr:row>57</xdr:row>
      <xdr:rowOff>156063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2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147190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91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85896</xdr:rowOff>
    </xdr:from>
    <xdr:to>
      <xdr:col>72</xdr:col>
      <xdr:colOff>38100</xdr:colOff>
      <xdr:row>58</xdr:row>
      <xdr:rowOff>16046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5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7173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95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57861</xdr:rowOff>
    </xdr:from>
    <xdr:to>
      <xdr:col>67</xdr:col>
      <xdr:colOff>101600</xdr:colOff>
      <xdr:row>57</xdr:row>
      <xdr:rowOff>159461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3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150588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2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13559</xdr:rowOff>
    </xdr:from>
    <xdr:to>
      <xdr:col>85</xdr:col>
      <xdr:colOff>127000</xdr:colOff>
      <xdr:row>74</xdr:row>
      <xdr:rowOff>47506</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5481300" y="12357959"/>
          <a:ext cx="838200" cy="37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32283</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405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47506</xdr:rowOff>
    </xdr:from>
    <xdr:to>
      <xdr:col>81</xdr:col>
      <xdr:colOff>50800</xdr:colOff>
      <xdr:row>78</xdr:row>
      <xdr:rowOff>106211</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4592300" y="12734806"/>
          <a:ext cx="889000" cy="744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157304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106211</xdr:rowOff>
    </xdr:from>
    <xdr:to>
      <xdr:col>76</xdr:col>
      <xdr:colOff>114300</xdr:colOff>
      <xdr:row>78</xdr:row>
      <xdr:rowOff>126167</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3703300" y="13479311"/>
          <a:ext cx="889000" cy="19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115812</xdr:rowOff>
    </xdr:from>
    <xdr:to>
      <xdr:col>71</xdr:col>
      <xdr:colOff>177800</xdr:colOff>
      <xdr:row>78</xdr:row>
      <xdr:rowOff>126167</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488912"/>
          <a:ext cx="889000" cy="1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134209</xdr:rowOff>
    </xdr:from>
    <xdr:to>
      <xdr:col>85</xdr:col>
      <xdr:colOff>177800</xdr:colOff>
      <xdr:row>72</xdr:row>
      <xdr:rowOff>64359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230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87236</xdr:rowOff>
    </xdr:from>
    <xdr:ext cx="534377"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2260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168156</xdr:rowOff>
    </xdr:from>
    <xdr:to>
      <xdr:col>81</xdr:col>
      <xdr:colOff>101600</xdr:colOff>
      <xdr:row>74</xdr:row>
      <xdr:rowOff>98306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268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114833</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14111" y="1245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55411</xdr:rowOff>
    </xdr:from>
    <xdr:to>
      <xdr:col>76</xdr:col>
      <xdr:colOff>165100</xdr:colOff>
      <xdr:row>78</xdr:row>
      <xdr:rowOff>157011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42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148138</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57428" y="13521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75367</xdr:rowOff>
    </xdr:from>
    <xdr:to>
      <xdr:col>72</xdr:col>
      <xdr:colOff>38100</xdr:colOff>
      <xdr:row>79</xdr:row>
      <xdr:rowOff>5517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44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168094</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4017" y="13541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65012</xdr:rowOff>
    </xdr:from>
    <xdr:to>
      <xdr:col>67</xdr:col>
      <xdr:colOff>101600</xdr:colOff>
      <xdr:row>78</xdr:row>
      <xdr:rowOff>166612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43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157739</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530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49657</xdr:rowOff>
    </xdr:from>
    <xdr:to>
      <xdr:col>85</xdr:col>
      <xdr:colOff>127000</xdr:colOff>
      <xdr:row>96</xdr:row>
      <xdr:rowOff>61113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508857"/>
          <a:ext cx="838200" cy="1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38646</xdr:rowOff>
    </xdr:from>
    <xdr:to>
      <xdr:col>81</xdr:col>
      <xdr:colOff>50800</xdr:colOff>
      <xdr:row>96</xdr:row>
      <xdr:rowOff>61113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497846"/>
          <a:ext cx="889000" cy="2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155308</xdr:rowOff>
    </xdr:from>
    <xdr:to>
      <xdr:col>76</xdr:col>
      <xdr:colOff>114300</xdr:colOff>
      <xdr:row>96</xdr:row>
      <xdr:rowOff>38646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443058"/>
          <a:ext cx="889000" cy="5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155308</xdr:rowOff>
    </xdr:from>
    <xdr:to>
      <xdr:col>71</xdr:col>
      <xdr:colOff>177800</xdr:colOff>
      <xdr:row>96</xdr:row>
      <xdr:rowOff>28778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443058"/>
          <a:ext cx="889000" cy="4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170307</xdr:rowOff>
    </xdr:from>
    <xdr:to>
      <xdr:col>85</xdr:col>
      <xdr:colOff>177800</xdr:colOff>
      <xdr:row>96</xdr:row>
      <xdr:rowOff>100457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45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21734</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30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10313</xdr:rowOff>
    </xdr:from>
    <xdr:to>
      <xdr:col>81</xdr:col>
      <xdr:colOff>101600</xdr:colOff>
      <xdr:row>96</xdr:row>
      <xdr:rowOff>111913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46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128440</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24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159296</xdr:rowOff>
    </xdr:from>
    <xdr:to>
      <xdr:col>76</xdr:col>
      <xdr:colOff>165100</xdr:colOff>
      <xdr:row>96</xdr:row>
      <xdr:rowOff>89446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44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105973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22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104508</xdr:rowOff>
    </xdr:from>
    <xdr:to>
      <xdr:col>72</xdr:col>
      <xdr:colOff>38100</xdr:colOff>
      <xdr:row>96</xdr:row>
      <xdr:rowOff>34658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39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51185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16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149428</xdr:rowOff>
    </xdr:from>
    <xdr:to>
      <xdr:col>67</xdr:col>
      <xdr:colOff>101600</xdr:colOff>
      <xdr:row>96</xdr:row>
      <xdr:rowOff>79578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43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96105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1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当町は類似団体の中でも人口が多く、住民一人当たりのコストは類似団体平均値よりも低くなる傾向になると思われるが、令和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の目的別経費では、議会費、労働費、農林水産業費、商工費、土木費、災害復旧費、公債費が類似団体平均値より高い数値を示している。主な要因として、農業集落排水事業に対する補助・負担金があること、土木費は津幡駅周辺地区都市再生整備計画事業費の増等、災害復旧事業費については性質別歳出決算分析表、公債費については経常経費分析表や性質別歳出決算分析表に記載のとおりである。</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また、令和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と比較した場合、特に総務費、民生費、衛生費、教育費、災害復旧費の数値が増加し、労働費が減少している。増要因として、総務費は財政調整基金等の積立金の増や給与改定等に伴う人件費の増、民生費は定額減税補足給付金給付事業費、児童手当費や子どものための教育保育給付費負担金の増、衛生費は地球温暖化対策費や令和６年能登半島地震に係る公費解体の増、教育費は小中学校施設バリアフリー化整備事業や小学校電子黒板整備事業の増等があげられる。労働費の減要因は、サンライフ津幡長寿命化改修事業が減となったこと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石川県津幡町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実質収支額は毎年黒字となっている。令和</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年度に実質単年度収支が</a:t>
          </a:r>
          <a:r>
            <a:rPr kumimoji="1" lang="en-US" altLang="ja-JP" sz="1400">
              <a:solidFill>
                <a:sysClr val="windowText" lastClr="000000"/>
              </a:solidFill>
              <a:latin typeface="ＭＳ ゴシック" pitchFamily="49" charset="-128"/>
              <a:ea typeface="ＭＳ ゴシック" pitchFamily="49" charset="-128"/>
            </a:rPr>
            <a:t>4</a:t>
          </a:r>
          <a:r>
            <a:rPr kumimoji="1" lang="ja-JP" altLang="en-US" sz="1400">
              <a:solidFill>
                <a:sysClr val="windowText" lastClr="000000"/>
              </a:solidFill>
              <a:latin typeface="ＭＳ ゴシック" pitchFamily="49" charset="-128"/>
              <a:ea typeface="ＭＳ ゴシック" pitchFamily="49" charset="-128"/>
            </a:rPr>
            <a:t>年ぶりの赤字となっていたが、財政調整基金の積立金が前年度比</a:t>
          </a:r>
          <a:r>
            <a:rPr kumimoji="1" lang="en-US" altLang="ja-JP" sz="1400">
              <a:solidFill>
                <a:sysClr val="windowText" lastClr="000000"/>
              </a:solidFill>
              <a:latin typeface="ＭＳ ゴシック" pitchFamily="49" charset="-128"/>
              <a:ea typeface="ＭＳ ゴシック" pitchFamily="49" charset="-128"/>
            </a:rPr>
            <a:t>130,000</a:t>
          </a:r>
          <a:r>
            <a:rPr kumimoji="1" lang="ja-JP" altLang="en-US" sz="1400">
              <a:solidFill>
                <a:sysClr val="windowText" lastClr="000000"/>
              </a:solidFill>
              <a:latin typeface="ＭＳ ゴシック" pitchFamily="49" charset="-128"/>
              <a:ea typeface="ＭＳ ゴシック" pitchFamily="49" charset="-128"/>
            </a:rPr>
            <a:t>千円増加となったことで令和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黒字となった。財政調整基金の残高は取崩額を上回る積立金により増加となったが、今後は災害復旧のために借り入れた地方債の元金償還も開始するため、引き続き実質単年度収支が黒字となるよう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石川県津幡町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連結実質赤字比率は、すべての会計において毎年度黒字となっている。しかし、いくつかの会計では一般会計からの基準外繰出によって赤字を解消しているのが現状であり、今後はより一層の経費削減とともに適正な料金設定の見直し等を行い、基準外の繰出金が減少するよう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石川県津幡町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年度は、元利償還金が増となったものの、公営企業債の元利償還に対する繰入金の減が大きく、実質公債費比率の分子は減少した。</a:t>
          </a:r>
        </a:p>
        <a:p>
          <a:r>
            <a:rPr kumimoji="1" lang="ja-JP" altLang="en-US" sz="1400">
              <a:solidFill>
                <a:schemeClr val="tx1"/>
              </a:solidFill>
              <a:latin typeface="ＭＳ ゴシック" pitchFamily="49" charset="-128"/>
              <a:ea typeface="ＭＳ ゴシック" pitchFamily="49" charset="-128"/>
            </a:rPr>
            <a:t>　今後については、津幡駅東口整備事業をはじめとした大型事業や災害復旧事業に係る地方債の償還開始に伴い、元利償還金はさらに増加していく見込みである。普通会計については計画的な地方債発行をするとともに、公営企業会計や一部事務組合についてもより一層の経費削減や適正な料金設定の見直し等を行い、健全な経営に努める。</a:t>
          </a:r>
        </a:p>
        <a:p>
          <a:endParaRPr kumimoji="1" lang="ja-JP" altLang="en-US" sz="14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実績なし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石川県津幡町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今年度の一般会計等に係る地方債の現在高は、災害復旧事業や総合体育館改修事業に係る地方債発行により増となった。また、公営企業債等繰入見込額は減少しているものの、それに伴う基準財政需要額算入見込額が更に減少しているため、将来負担比率の分子では増となっている。充当可能財源等については、財政調整基金、能登半島地震復興基金の積立により充当可能基金は増加したたものの、基準財政需要額算入見込額は減少しており、将来負担比率の分子は増加となった。</a:t>
          </a:r>
        </a:p>
        <a:p>
          <a:r>
            <a:rPr kumimoji="1" lang="ja-JP" altLang="en-US" sz="1400">
              <a:solidFill>
                <a:schemeClr val="tx1"/>
              </a:solidFill>
              <a:latin typeface="ＭＳ ゴシック" pitchFamily="49" charset="-128"/>
              <a:ea typeface="ＭＳ ゴシック" pitchFamily="49" charset="-128"/>
            </a:rPr>
            <a:t>　今後も、一般会計等においては地方債発行を伴う大型事業や災害復旧事業が控え、一時的に将来負担額の増加が予想されるが、過度な増加とならないよう計画的な地方債発行を行っていく必要がある。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石川県津幡町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令和６年度は５００百万円取り崩したが、前年度決算剰余分として１８０百万円の積み立てたほか、その他運用益や一般財源等で４９３百万円を積み立てたことで取崩額を超える積立金額となり、財政調整基金残高は増加となった。また、事業充当額の減によりその他特目基金についても増加となった。</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財政調整基金については、他団体比で少ない状況にある。突発的な支出に備えるため、税基盤の強化や歳出の削減に努め、今後も残高の増加に努める。その他特定目的基金については、それぞれの基金の趣旨に則り、計画的に積立て及び取崩しを行っていく。</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令和６年能登半島地震復興基金：令和６年能登半島地震からの復旧及び創造的復興に要する経費の財源に充てる。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環境整備基金：地域福祉向上や定住の促進をはじめとした町の環境整備を行う。</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公共施設等整備基金：公共施設等の整備、改修及び維持補修を行う。</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体育施設管理運営基金：体育施設の管理運営を行う。</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健康福祉基金：健康及び福祉事業の推進及び円滑な運営に要する経費の財源に充てる。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基本的に運用益、寄附金、環境整備協力費等を積立て（増要因）、それぞれの目的に応じて事業充当（減要因）しており、令和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年度は寄附金の増により残高は増加した。そのほか、能登半島地震復興基金（枠配分）を基金に積み立てたため、さらに残高は増加した。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それぞれの基金の趣旨に則り、計画的に積立て及び取崩しを行っていく。</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令和６年度は５００百万円取り崩したが、前年度決算剰余分として１８０百万円の積み立てたほか、その他運用益や一般財源等で４９３百万円を積み立てたことで取り崩し額を超える積立金額となり、残高は増加となった。</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他団体比で少ない状況にある。突発的な支出に備えるため、税基盤の強化や歳出の削減に努め、今後も残高の増加に努める。</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令和６年度は令和６年度及び令和７年度における臨時財政対策債の元利償還金の一部を償還するために追加交付された、普通交付税の臨時財政対策債償還基金費分を積み立てたため増加となった。</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積み立てた普通交付税の臨時財政対策債償還基金費分について、令和７年度以降の元金償還に合わせて取崩を行う予定である。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4B47E3E-930E-4C6B-97F3-659393AAF4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AE893D7-FFF9-4C59-BFAF-4DF030816E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A5A5EFF-2568-4BF8-A2AF-F2EADFADA9C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63B66B5-9C9D-468C-9766-F082ABBD30C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39E12DB-1697-4964-BFC1-D6AE270911A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83BF008-12C4-48C1-8683-5144A1A9D02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1F61238-BA5A-4C02-B24D-59AC0703909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B39190F-7001-417E-A308-8A8FAE72CD0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C9AECE9-A858-493D-A552-FC947EB3165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20CAEA3-342F-4C99-A3DB-AE272668037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0BBAC38-D727-4FED-9346-1A13DB1068F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26422E1-AEB8-4C7C-86D1-EC8CBC847FC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37,521
37,120
110.59
19,792,562
19,109,362
361,573
9,235,216
18,028,704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639C87C-60EF-4AE5-AB30-ACD68B7F268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416C0D3-ADAB-4DB4-9657-61FF757AAC4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97E1CAC-F98E-4213-84E7-0B9F6DFA1DD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776E293-4F35-4B64-8F28-2ABDA03E6AE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67459D-C63A-4AFD-BAF4-D070CBD17A6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35C968C-8269-45EB-8F16-DF7512D61DC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3D31687-D85F-42A9-9204-852F88AF0A2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EA1AC09-BF43-4CA5-8ABA-9549D44F823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BEAE66B-D9FF-42CE-A15B-7268CE38197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82D057D-71A5-4FC4-9924-222B4231B58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1F26377-B706-47C5-A005-F17775B26CF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7BE220E-D361-4FA8-82A6-8633332ACDB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71410A8-02BA-4C17-B2ED-BBAAE45CBEE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6D4C617-5662-49B3-83D5-1B1F297FC2F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83D769E-87C0-4FBC-858C-52DEE5012EE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4BE3849-0D91-4BDB-A8B0-EEF180E9234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03AF9BD-2F89-43BB-9EEC-D42FB319209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D0B2B31-95CF-4A4E-94C4-A462771B8DF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DF6A99A-D4DC-42F9-8C9B-378E29CB0BF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4A8513A-8C31-4E3A-AE43-DBB5549AC19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F5ED31C-F65D-4C2F-984E-2B66B726A07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BF2D88A-63F2-4A8A-BE6B-9CA0E7C1B46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753609D-A353-4C25-8563-25E246AD523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4A81D03-584C-44A0-B3D0-49ACE801910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72D77D4-AA95-4733-905C-78B65C7C52E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9519B7E-6770-4721-979C-017AE4E3E44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02B59A7-5760-4957-94B5-7CEACDA5C9D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9797ED0-492C-4B89-86E2-650381C9849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70C3D87-FE46-4C12-AFF0-36074EEFC39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F32515B-5FA5-484A-B825-C49931B527F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05FD388-FAA1-4254-B032-952EE86B4C2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19CAA9E3-2BBE-4059-B3F6-65543E96934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57EE3A5-A13D-4F04-B1EE-7704D50C6F8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F28D967-862D-4999-B69F-C908E6ED191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904ED34-4E8B-4403-ADC2-6DD02A63092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本年度は前年度比</a:t>
          </a:r>
          <a:r>
            <a:rPr kumimoji="1" lang="en-US" altLang="ja-JP" sz="1100">
              <a:solidFill>
                <a:schemeClr val="tx1"/>
              </a:solidFill>
              <a:latin typeface="ＭＳ Ｐゴシック" panose="020B0600070205080204" pitchFamily="50" charset="-128"/>
              <a:ea typeface="ＭＳ Ｐゴシック" panose="020B0600070205080204" pitchFamily="50" charset="-128"/>
            </a:rPr>
            <a:t>1.0</a:t>
          </a:r>
          <a:r>
            <a:rPr kumimoji="1" lang="ja-JP" altLang="en-US" sz="1100">
              <a:solidFill>
                <a:schemeClr val="tx1"/>
              </a:solidFill>
              <a:latin typeface="ＭＳ Ｐゴシック" panose="020B0600070205080204" pitchFamily="50" charset="-128"/>
              <a:ea typeface="ＭＳ Ｐゴシック" panose="020B0600070205080204" pitchFamily="50" charset="-128"/>
            </a:rPr>
            <a:t>％増の</a:t>
          </a:r>
          <a:r>
            <a:rPr kumimoji="1" lang="en-US" altLang="ja-JP" sz="1100">
              <a:solidFill>
                <a:schemeClr val="tx1"/>
              </a:solidFill>
              <a:latin typeface="ＭＳ Ｐゴシック" panose="020B0600070205080204" pitchFamily="50" charset="-128"/>
              <a:ea typeface="ＭＳ Ｐゴシック" panose="020B0600070205080204" pitchFamily="50" charset="-128"/>
            </a:rPr>
            <a:t>57.1</a:t>
          </a:r>
          <a:r>
            <a:rPr kumimoji="1" lang="ja-JP" altLang="en-US" sz="1100">
              <a:solidFill>
                <a:schemeClr val="tx1"/>
              </a:solidFill>
              <a:latin typeface="ＭＳ Ｐゴシック" panose="020B0600070205080204" pitchFamily="50" charset="-128"/>
              <a:ea typeface="ＭＳ Ｐゴシック" panose="020B0600070205080204" pitchFamily="50" charset="-128"/>
            </a:rPr>
            <a:t>％となり、類似団体平均値よりも低い数値にはなっているが、有形固定資産減価償却率は年々上昇傾向にある。</a:t>
          </a:r>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今後についても、基本は減価償却費が普通建設事業費を上回ることが予想されるため、数値は上昇傾向となる見込みであり、津幡町公共施設等総合計画や各個別施設計画等の方針に従い、施設の長寿命化や、更には統廃合についても検討し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2FA1E9D-39D7-4D88-98B1-5F0688AEDBB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31D792E-B217-4B11-9D7B-38798AB6215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E4871B86-9F67-46DE-A968-CC474120AD2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B827FDD6-09A2-4A0B-94FE-66ACBB2C721F}"/>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7905303A-D2F7-4EA9-A29D-E42FB068153B}"/>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33847768-F1AB-4268-B0BB-0D1F0487AFF4}"/>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32598901-2A25-47A0-87D8-688A2BF27E6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4FB86B7E-C3DB-420B-A2D5-07750BA2881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F8BD9F98-5C6D-4E00-A56C-29A691F96B7D}"/>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CFA1097D-0B6B-476C-8084-A4C240F4DD4A}"/>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BD563FCE-0B69-458F-B2F4-AFE47D860AE1}"/>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D073F768-1937-4545-903B-30683E69C7BB}"/>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95416212-BD11-4273-A453-C1EA6737973B}"/>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285BF508-EB68-4634-9042-3EA698420F6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3ACB67C6-2933-4AE5-93B8-0C4EB95CD13A}"/>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954ADB4C-8917-4A6E-B69B-674736D3049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7AD78670-DBD2-4934-9675-F492EFB1565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5694F6DE-4030-457B-8A21-E3C9229F3FC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744D019A-3239-4B4D-86EE-1B51A96BED17}"/>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E605D2AF-583D-468A-A5C3-FF249EE0D706}"/>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77E382FE-B8BB-4C1B-9642-EE32756C9A08}"/>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25C2AB34-F04A-4742-9AF8-9DC7165E74A3}"/>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1917489E-D100-499F-8C23-FE25F920E731}"/>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35D74679-E2DD-48BE-ADD0-C978E3847F13}"/>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26A23DC6-9B6D-465F-955A-EBF28DD2A8ED}"/>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D146A0CC-4617-428F-A05F-219A84494397}"/>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506091C3-171C-4070-BE87-0708C7FE43A1}"/>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84A4DCB2-07EB-486B-BDC9-387B8D0AB946}"/>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7C44B7E0-2D53-42EB-B725-86AF3098AB52}"/>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0DFB812-4EA2-46E9-AA13-02BC3D3AE48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DCCC9CF-2CE3-451D-BFF1-358EA0D5606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D013C01-1971-45C9-B53E-ABEADE14AD8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ED719C02-5C39-4246-9C6C-740E13301C0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89E1447-2A05-44AF-920C-B157F426B87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165917</xdr:rowOff>
    </xdr:from>
    <xdr:to>
      <xdr:col>23</xdr:col>
      <xdr:colOff>136525</xdr:colOff>
      <xdr:row>29</xdr:row>
      <xdr:rowOff>96067</xdr:rowOff>
    </xdr:to>
    <xdr:sp macro="" textlink="">
      <xdr:nvSpPr>
        <xdr:cNvPr id="83" name="楕円 82">
          <a:extLst>
            <a:ext uri="{FF2B5EF4-FFF2-40B4-BE49-F238E27FC236}">
              <a16:creationId xmlns:a16="http://schemas.microsoft.com/office/drawing/2014/main" id="{CC0FD6AF-2BBF-43AB-ABC8-2002285CEBDA}"/>
            </a:ext>
          </a:extLst>
        </xdr:cNvPr>
        <xdr:cNvSpPr/>
      </xdr:nvSpPr>
      <xdr:spPr>
        <a:xfrm>
          <a:off x="4711700" y="573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17344</xdr:rowOff>
    </xdr:from>
    <xdr:ext cx="405111" cy="259045"/>
    <xdr:sp macro="" textlink="">
      <xdr:nvSpPr>
        <xdr:cNvPr id="84" name="有形固定資産減価償却率該当値テキスト">
          <a:extLst>
            <a:ext uri="{FF2B5EF4-FFF2-40B4-BE49-F238E27FC236}">
              <a16:creationId xmlns:a16="http://schemas.microsoft.com/office/drawing/2014/main" id="{EECA7720-771D-4789-A687-CFF04D43A5AF}"/>
            </a:ext>
          </a:extLst>
        </xdr:cNvPr>
        <xdr:cNvSpPr txBox="1"/>
      </xdr:nvSpPr>
      <xdr:spPr>
        <a:xfrm>
          <a:off x="4813300" y="5589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135074</xdr:rowOff>
    </xdr:from>
    <xdr:to>
      <xdr:col>19</xdr:col>
      <xdr:colOff>187325</xdr:colOff>
      <xdr:row>29</xdr:row>
      <xdr:rowOff>65224</xdr:rowOff>
    </xdr:to>
    <xdr:sp macro="" textlink="">
      <xdr:nvSpPr>
        <xdr:cNvPr id="85" name="楕円 84">
          <a:extLst>
            <a:ext uri="{FF2B5EF4-FFF2-40B4-BE49-F238E27FC236}">
              <a16:creationId xmlns:a16="http://schemas.microsoft.com/office/drawing/2014/main" id="{F2F68B2D-F391-48FA-B903-939831CFC04A}"/>
            </a:ext>
          </a:extLst>
        </xdr:cNvPr>
        <xdr:cNvSpPr/>
      </xdr:nvSpPr>
      <xdr:spPr>
        <a:xfrm>
          <a:off x="4000500" y="570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14424</xdr:rowOff>
    </xdr:from>
    <xdr:to>
      <xdr:col>23</xdr:col>
      <xdr:colOff>85725</xdr:colOff>
      <xdr:row>29</xdr:row>
      <xdr:rowOff>45267</xdr:rowOff>
    </xdr:to>
    <xdr:cxnSp macro="">
      <xdr:nvCxnSpPr>
        <xdr:cNvPr id="86" name="直線コネクタ 85">
          <a:extLst>
            <a:ext uri="{FF2B5EF4-FFF2-40B4-BE49-F238E27FC236}">
              <a16:creationId xmlns:a16="http://schemas.microsoft.com/office/drawing/2014/main" id="{D8662689-C36F-480F-958E-8F9CD87357A6}"/>
            </a:ext>
          </a:extLst>
        </xdr:cNvPr>
        <xdr:cNvCxnSpPr/>
      </xdr:nvCxnSpPr>
      <xdr:spPr>
        <a:xfrm>
          <a:off x="4051300" y="5757999"/>
          <a:ext cx="7112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91894</xdr:rowOff>
    </xdr:from>
    <xdr:to>
      <xdr:col>15</xdr:col>
      <xdr:colOff>187325</xdr:colOff>
      <xdr:row>29</xdr:row>
      <xdr:rowOff>22044</xdr:rowOff>
    </xdr:to>
    <xdr:sp macro="" textlink="">
      <xdr:nvSpPr>
        <xdr:cNvPr id="87" name="楕円 86">
          <a:extLst>
            <a:ext uri="{FF2B5EF4-FFF2-40B4-BE49-F238E27FC236}">
              <a16:creationId xmlns:a16="http://schemas.microsoft.com/office/drawing/2014/main" id="{E3991643-08FB-49BE-A709-1B38B13997DC}"/>
            </a:ext>
          </a:extLst>
        </xdr:cNvPr>
        <xdr:cNvSpPr/>
      </xdr:nvSpPr>
      <xdr:spPr>
        <a:xfrm>
          <a:off x="3238500" y="566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142694</xdr:rowOff>
    </xdr:from>
    <xdr:to>
      <xdr:col>19</xdr:col>
      <xdr:colOff>136525</xdr:colOff>
      <xdr:row>29</xdr:row>
      <xdr:rowOff>14424</xdr:rowOff>
    </xdr:to>
    <xdr:cxnSp macro="">
      <xdr:nvCxnSpPr>
        <xdr:cNvPr id="88" name="直線コネクタ 87">
          <a:extLst>
            <a:ext uri="{FF2B5EF4-FFF2-40B4-BE49-F238E27FC236}">
              <a16:creationId xmlns:a16="http://schemas.microsoft.com/office/drawing/2014/main" id="{EB2157A2-6CF7-47CD-BB66-BE7325D6A381}"/>
            </a:ext>
          </a:extLst>
        </xdr:cNvPr>
        <xdr:cNvCxnSpPr/>
      </xdr:nvCxnSpPr>
      <xdr:spPr>
        <a:xfrm>
          <a:off x="3289300" y="5714819"/>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67219</xdr:rowOff>
    </xdr:from>
    <xdr:to>
      <xdr:col>11</xdr:col>
      <xdr:colOff>187325</xdr:colOff>
      <xdr:row>28</xdr:row>
      <xdr:rowOff>168819</xdr:rowOff>
    </xdr:to>
    <xdr:sp macro="" textlink="">
      <xdr:nvSpPr>
        <xdr:cNvPr id="89" name="楕円 88">
          <a:extLst>
            <a:ext uri="{FF2B5EF4-FFF2-40B4-BE49-F238E27FC236}">
              <a16:creationId xmlns:a16="http://schemas.microsoft.com/office/drawing/2014/main" id="{214ABB2B-6710-4826-9708-5E4700C43826}"/>
            </a:ext>
          </a:extLst>
        </xdr:cNvPr>
        <xdr:cNvSpPr/>
      </xdr:nvSpPr>
      <xdr:spPr>
        <a:xfrm>
          <a:off x="2476500" y="563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118019</xdr:rowOff>
    </xdr:from>
    <xdr:to>
      <xdr:col>15</xdr:col>
      <xdr:colOff>136525</xdr:colOff>
      <xdr:row>28</xdr:row>
      <xdr:rowOff>142694</xdr:rowOff>
    </xdr:to>
    <xdr:cxnSp macro="">
      <xdr:nvCxnSpPr>
        <xdr:cNvPr id="90" name="直線コネクタ 89">
          <a:extLst>
            <a:ext uri="{FF2B5EF4-FFF2-40B4-BE49-F238E27FC236}">
              <a16:creationId xmlns:a16="http://schemas.microsoft.com/office/drawing/2014/main" id="{D3925B1E-C9A4-4DB4-91E9-CD1522B1B8AB}"/>
            </a:ext>
          </a:extLst>
        </xdr:cNvPr>
        <xdr:cNvCxnSpPr/>
      </xdr:nvCxnSpPr>
      <xdr:spPr>
        <a:xfrm>
          <a:off x="2527300" y="5690144"/>
          <a:ext cx="762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5533</xdr:rowOff>
    </xdr:from>
    <xdr:to>
      <xdr:col>7</xdr:col>
      <xdr:colOff>187325</xdr:colOff>
      <xdr:row>28</xdr:row>
      <xdr:rowOff>107133</xdr:rowOff>
    </xdr:to>
    <xdr:sp macro="" textlink="">
      <xdr:nvSpPr>
        <xdr:cNvPr id="91" name="楕円 90">
          <a:extLst>
            <a:ext uri="{FF2B5EF4-FFF2-40B4-BE49-F238E27FC236}">
              <a16:creationId xmlns:a16="http://schemas.microsoft.com/office/drawing/2014/main" id="{CB945E6F-A894-47ED-8654-163D613F24F1}"/>
            </a:ext>
          </a:extLst>
        </xdr:cNvPr>
        <xdr:cNvSpPr/>
      </xdr:nvSpPr>
      <xdr:spPr>
        <a:xfrm>
          <a:off x="1714500" y="557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56333</xdr:rowOff>
    </xdr:from>
    <xdr:to>
      <xdr:col>11</xdr:col>
      <xdr:colOff>136525</xdr:colOff>
      <xdr:row>28</xdr:row>
      <xdr:rowOff>118019</xdr:rowOff>
    </xdr:to>
    <xdr:cxnSp macro="">
      <xdr:nvCxnSpPr>
        <xdr:cNvPr id="92" name="直線コネクタ 91">
          <a:extLst>
            <a:ext uri="{FF2B5EF4-FFF2-40B4-BE49-F238E27FC236}">
              <a16:creationId xmlns:a16="http://schemas.microsoft.com/office/drawing/2014/main" id="{082FD237-17F1-445C-A690-D24C236851A2}"/>
            </a:ext>
          </a:extLst>
        </xdr:cNvPr>
        <xdr:cNvCxnSpPr/>
      </xdr:nvCxnSpPr>
      <xdr:spPr>
        <a:xfrm>
          <a:off x="1765300" y="5628458"/>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2B54E304-E0FC-421B-AD3F-50E46181F32B}"/>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a:extLst>
            <a:ext uri="{FF2B5EF4-FFF2-40B4-BE49-F238E27FC236}">
              <a16:creationId xmlns:a16="http://schemas.microsoft.com/office/drawing/2014/main" id="{7CC1BF47-C552-4756-BF96-B30CD8538663}"/>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CD38DBF5-BAA2-4F2C-BA14-DFA07B3C0F8A}"/>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7A635709-E58A-4E75-A754-D89DD7B51622}"/>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81751</xdr:rowOff>
    </xdr:from>
    <xdr:ext cx="405111" cy="259045"/>
    <xdr:sp macro="" textlink="">
      <xdr:nvSpPr>
        <xdr:cNvPr id="97" name="n_1mainValue有形固定資産減価償却率">
          <a:extLst>
            <a:ext uri="{FF2B5EF4-FFF2-40B4-BE49-F238E27FC236}">
              <a16:creationId xmlns:a16="http://schemas.microsoft.com/office/drawing/2014/main" id="{98D48122-B413-4340-B443-FEE7E0AFE4C7}"/>
            </a:ext>
          </a:extLst>
        </xdr:cNvPr>
        <xdr:cNvSpPr txBox="1"/>
      </xdr:nvSpPr>
      <xdr:spPr>
        <a:xfrm>
          <a:off x="3836044" y="54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38571</xdr:rowOff>
    </xdr:from>
    <xdr:ext cx="405111" cy="259045"/>
    <xdr:sp macro="" textlink="">
      <xdr:nvSpPr>
        <xdr:cNvPr id="98" name="n_2mainValue有形固定資産減価償却率">
          <a:extLst>
            <a:ext uri="{FF2B5EF4-FFF2-40B4-BE49-F238E27FC236}">
              <a16:creationId xmlns:a16="http://schemas.microsoft.com/office/drawing/2014/main" id="{EFAB758A-5069-4031-B402-75869CCB8ADD}"/>
            </a:ext>
          </a:extLst>
        </xdr:cNvPr>
        <xdr:cNvSpPr txBox="1"/>
      </xdr:nvSpPr>
      <xdr:spPr>
        <a:xfrm>
          <a:off x="3086744" y="5439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13896</xdr:rowOff>
    </xdr:from>
    <xdr:ext cx="405111" cy="259045"/>
    <xdr:sp macro="" textlink="">
      <xdr:nvSpPr>
        <xdr:cNvPr id="99" name="n_3mainValue有形固定資産減価償却率">
          <a:extLst>
            <a:ext uri="{FF2B5EF4-FFF2-40B4-BE49-F238E27FC236}">
              <a16:creationId xmlns:a16="http://schemas.microsoft.com/office/drawing/2014/main" id="{96F687CA-D8E2-4544-AC1D-3CF55BEBD4AA}"/>
            </a:ext>
          </a:extLst>
        </xdr:cNvPr>
        <xdr:cNvSpPr txBox="1"/>
      </xdr:nvSpPr>
      <xdr:spPr>
        <a:xfrm>
          <a:off x="2324744" y="5414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123660</xdr:rowOff>
    </xdr:from>
    <xdr:ext cx="405111" cy="259045"/>
    <xdr:sp macro="" textlink="">
      <xdr:nvSpPr>
        <xdr:cNvPr id="100" name="n_4mainValue有形固定資産減価償却率">
          <a:extLst>
            <a:ext uri="{FF2B5EF4-FFF2-40B4-BE49-F238E27FC236}">
              <a16:creationId xmlns:a16="http://schemas.microsoft.com/office/drawing/2014/main" id="{1C92EBBD-ABA1-48CA-AD4D-7026C84BC103}"/>
            </a:ext>
          </a:extLst>
        </xdr:cNvPr>
        <xdr:cNvSpPr txBox="1"/>
      </xdr:nvSpPr>
      <xdr:spPr>
        <a:xfrm>
          <a:off x="1562744" y="5352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1504D49E-56B7-4F8E-800F-9770668D7E6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20383C5A-3A99-48B3-8235-BACD96B7E86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CEBE4C7A-F43D-4547-B6D7-5BFA2CBC32A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83F628D5-F870-4B44-A7A7-A4A4FE3623D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C394EFA6-079D-4AAC-BF6B-2739991684A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FFD75AE9-5A16-4E2D-BC9C-78809CD2798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C93AF746-89BA-47CB-8177-0A075201727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F8295C8D-97E8-438C-86FF-4461FA43B12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CEC9646E-01D6-4907-8F25-B77F358C9E7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A6A897F2-136F-4386-B4DE-A2B34743913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7CACD3BC-0E26-4AE8-8873-70AEDF50841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CB13570A-EA8C-4C50-BB36-8148FFF31E2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F0D68626-5E8B-41F0-906B-794919E3A30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5</a:t>
          </a:r>
          <a:r>
            <a:rPr kumimoji="1" lang="ja-JP" altLang="en-US" sz="1100">
              <a:solidFill>
                <a:schemeClr val="tx1"/>
              </a:solidFill>
              <a:latin typeface="ＭＳ Ｐゴシック" panose="020B0600070205080204" pitchFamily="50" charset="-128"/>
              <a:ea typeface="ＭＳ Ｐゴシック" panose="020B0600070205080204" pitchFamily="50" charset="-128"/>
            </a:rPr>
            <a:t>年７月豪雨や能登半島地震に係る災害復旧事業、総合体育館改修事業等により地方債残高が増加したが、財源の増により債務償還比率は</a:t>
          </a:r>
          <a:r>
            <a:rPr kumimoji="1" lang="en-US" altLang="ja-JP" sz="1100">
              <a:solidFill>
                <a:schemeClr val="tx1"/>
              </a:solidFill>
              <a:latin typeface="ＭＳ Ｐゴシック" panose="020B0600070205080204" pitchFamily="50" charset="-128"/>
              <a:ea typeface="ＭＳ Ｐゴシック" panose="020B0600070205080204" pitchFamily="50" charset="-128"/>
            </a:rPr>
            <a:t>11.1</a:t>
          </a:r>
          <a:r>
            <a:rPr kumimoji="1" lang="ja-JP" altLang="en-US" sz="1100">
              <a:solidFill>
                <a:schemeClr val="tx1"/>
              </a:solidFill>
              <a:latin typeface="ＭＳ Ｐゴシック" panose="020B0600070205080204" pitchFamily="50" charset="-128"/>
              <a:ea typeface="ＭＳ Ｐゴシック" panose="020B0600070205080204" pitchFamily="50" charset="-128"/>
            </a:rPr>
            <a:t>％下降の</a:t>
          </a:r>
          <a:r>
            <a:rPr kumimoji="1" lang="en-US" altLang="ja-JP" sz="1100">
              <a:solidFill>
                <a:schemeClr val="tx1"/>
              </a:solidFill>
              <a:latin typeface="ＭＳ Ｐゴシック" panose="020B0600070205080204" pitchFamily="50" charset="-128"/>
              <a:ea typeface="ＭＳ Ｐゴシック" panose="020B0600070205080204" pitchFamily="50" charset="-128"/>
            </a:rPr>
            <a:t>741.3</a:t>
          </a:r>
          <a:r>
            <a:rPr kumimoji="1" lang="ja-JP" altLang="en-US" sz="1100">
              <a:solidFill>
                <a:schemeClr val="tx1"/>
              </a:solidFill>
              <a:latin typeface="ＭＳ Ｐゴシック" panose="020B0600070205080204" pitchFamily="50" charset="-128"/>
              <a:ea typeface="ＭＳ Ｐゴシック" panose="020B0600070205080204" pitchFamily="50" charset="-128"/>
            </a:rPr>
            <a:t>％となった。</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なお、類似団体平均値と比較すると、地方債残高等の将来負担額が多額であることや、基金等充当可能財源が少額であることから高い比率になっている。計画的な地方債の発行や経費の削減等、数値が改善されるよう取り組んでいく必要があ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A4EB13A4-33D3-454F-9E84-CCA770B492A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63BF84D6-ACF2-4494-AC7B-74E7A9A498B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B4D75399-514C-44F3-B8EF-9875C066F2A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7F63B8E2-7ED0-4752-A284-27375679CEF3}"/>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CEE12706-E620-4274-8C7F-39D6E626D5B7}"/>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EA1428E2-D732-45B0-9A2C-63E882E27B4E}"/>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0E027EB5-C930-46BB-9E23-073985D0C91A}"/>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BBA1DE41-FB2F-426C-B115-317EFB5D51F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6681F3C9-6512-4D7A-A686-D8C691CBDD5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45BAFBF9-E716-4686-A6A6-C369F5326D78}"/>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ED5370A2-00EF-4D72-9605-BD677E064CA6}"/>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2EADDC57-9256-4DD5-8F51-C28AC010DA52}"/>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DD219BA8-60B0-4E91-9D17-76B0D371F374}"/>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85793FFA-133A-42B5-8DE1-2856139D026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2A685793-707A-4968-BECC-AC61F65514F9}"/>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CEA46EEA-656B-400D-BA06-0DC99DCB74E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B9597B05-D251-4A98-BD21-36903317A4F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32224FC1-C945-47AB-895C-205B9F275E24}"/>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FD36F0F2-5F5E-4B99-BD86-87AD82C15910}"/>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9FDF39C0-13DD-489E-85C5-47F14A7C05E9}"/>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B1462853-4EB7-4DBF-96A6-665659EC8B84}"/>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639631FD-4DB8-40A6-A822-282CF917F1E7}"/>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6599B01A-A325-4646-9ECC-CEF0BC706545}"/>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4E3EE64B-D7F1-45D8-B931-E8A696D0408D}"/>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2C95207D-E8DC-40E0-9198-306E0EE2553D}"/>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3961B68E-8653-4EA9-8AA0-0BE08B4CF3DD}"/>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C5992410-2411-4C3D-81EB-0EABA00466D4}"/>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E1FA9424-C9AF-4233-B0B8-F9B937928D53}"/>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1CD0A62-3664-45FF-8757-2CED9E74901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E41F2FA4-4FAF-4039-800E-31363DD5EF8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2B3BBF2-A04E-48C8-B4FA-B09731B6D17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98C2F2F-E123-44D2-95EB-721CE5B3BE0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4F6322B1-4223-493C-83CD-302BB242F00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57731</xdr:rowOff>
    </xdr:from>
    <xdr:to>
      <xdr:col>76</xdr:col>
      <xdr:colOff>73025</xdr:colOff>
      <xdr:row>30</xdr:row>
      <xdr:rowOff>159331</xdr:rowOff>
    </xdr:to>
    <xdr:sp macro="" textlink="">
      <xdr:nvSpPr>
        <xdr:cNvPr id="147" name="楕円 146">
          <a:extLst>
            <a:ext uri="{FF2B5EF4-FFF2-40B4-BE49-F238E27FC236}">
              <a16:creationId xmlns:a16="http://schemas.microsoft.com/office/drawing/2014/main" id="{AA928A20-DC1D-460D-8A3A-D288A3373CC8}"/>
            </a:ext>
          </a:extLst>
        </xdr:cNvPr>
        <xdr:cNvSpPr/>
      </xdr:nvSpPr>
      <xdr:spPr>
        <a:xfrm>
          <a:off x="14744700" y="597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36158</xdr:rowOff>
    </xdr:from>
    <xdr:ext cx="469744" cy="259045"/>
    <xdr:sp macro="" textlink="">
      <xdr:nvSpPr>
        <xdr:cNvPr id="148" name="債務償還比率該当値テキスト">
          <a:extLst>
            <a:ext uri="{FF2B5EF4-FFF2-40B4-BE49-F238E27FC236}">
              <a16:creationId xmlns:a16="http://schemas.microsoft.com/office/drawing/2014/main" id="{3156AF5B-9193-4065-B516-C476E4258B60}"/>
            </a:ext>
          </a:extLst>
        </xdr:cNvPr>
        <xdr:cNvSpPr txBox="1"/>
      </xdr:nvSpPr>
      <xdr:spPr>
        <a:xfrm>
          <a:off x="14846300" y="5951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69142</xdr:rowOff>
    </xdr:from>
    <xdr:to>
      <xdr:col>72</xdr:col>
      <xdr:colOff>123825</xdr:colOff>
      <xdr:row>30</xdr:row>
      <xdr:rowOff>170742</xdr:rowOff>
    </xdr:to>
    <xdr:sp macro="" textlink="">
      <xdr:nvSpPr>
        <xdr:cNvPr id="149" name="楕円 148">
          <a:extLst>
            <a:ext uri="{FF2B5EF4-FFF2-40B4-BE49-F238E27FC236}">
              <a16:creationId xmlns:a16="http://schemas.microsoft.com/office/drawing/2014/main" id="{9BF720FF-9DE1-4CB1-AE59-CE695D6D67F6}"/>
            </a:ext>
          </a:extLst>
        </xdr:cNvPr>
        <xdr:cNvSpPr/>
      </xdr:nvSpPr>
      <xdr:spPr>
        <a:xfrm>
          <a:off x="14033500" y="598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108531</xdr:rowOff>
    </xdr:from>
    <xdr:to>
      <xdr:col>76</xdr:col>
      <xdr:colOff>22225</xdr:colOff>
      <xdr:row>30</xdr:row>
      <xdr:rowOff>119942</xdr:rowOff>
    </xdr:to>
    <xdr:cxnSp macro="">
      <xdr:nvCxnSpPr>
        <xdr:cNvPr id="150" name="直線コネクタ 149">
          <a:extLst>
            <a:ext uri="{FF2B5EF4-FFF2-40B4-BE49-F238E27FC236}">
              <a16:creationId xmlns:a16="http://schemas.microsoft.com/office/drawing/2014/main" id="{BF99F542-8162-4A7C-B7AF-88E7260CAAAA}"/>
            </a:ext>
          </a:extLst>
        </xdr:cNvPr>
        <xdr:cNvCxnSpPr/>
      </xdr:nvCxnSpPr>
      <xdr:spPr>
        <a:xfrm flipV="1">
          <a:off x="14084300" y="6023556"/>
          <a:ext cx="711200" cy="1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40973</xdr:rowOff>
    </xdr:from>
    <xdr:to>
      <xdr:col>68</xdr:col>
      <xdr:colOff>123825</xdr:colOff>
      <xdr:row>30</xdr:row>
      <xdr:rowOff>142573</xdr:rowOff>
    </xdr:to>
    <xdr:sp macro="" textlink="">
      <xdr:nvSpPr>
        <xdr:cNvPr id="151" name="楕円 150">
          <a:extLst>
            <a:ext uri="{FF2B5EF4-FFF2-40B4-BE49-F238E27FC236}">
              <a16:creationId xmlns:a16="http://schemas.microsoft.com/office/drawing/2014/main" id="{B76437B3-832E-442B-A69F-47DBC7E2A56C}"/>
            </a:ext>
          </a:extLst>
        </xdr:cNvPr>
        <xdr:cNvSpPr/>
      </xdr:nvSpPr>
      <xdr:spPr>
        <a:xfrm>
          <a:off x="13271500" y="595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91773</xdr:rowOff>
    </xdr:from>
    <xdr:to>
      <xdr:col>72</xdr:col>
      <xdr:colOff>73025</xdr:colOff>
      <xdr:row>30</xdr:row>
      <xdr:rowOff>119942</xdr:rowOff>
    </xdr:to>
    <xdr:cxnSp macro="">
      <xdr:nvCxnSpPr>
        <xdr:cNvPr id="152" name="直線コネクタ 151">
          <a:extLst>
            <a:ext uri="{FF2B5EF4-FFF2-40B4-BE49-F238E27FC236}">
              <a16:creationId xmlns:a16="http://schemas.microsoft.com/office/drawing/2014/main" id="{1DF7496F-1430-448E-946C-16121E482F22}"/>
            </a:ext>
          </a:extLst>
        </xdr:cNvPr>
        <xdr:cNvCxnSpPr/>
      </xdr:nvCxnSpPr>
      <xdr:spPr>
        <a:xfrm>
          <a:off x="13322300" y="6006798"/>
          <a:ext cx="762000" cy="2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107557</xdr:rowOff>
    </xdr:from>
    <xdr:to>
      <xdr:col>64</xdr:col>
      <xdr:colOff>123825</xdr:colOff>
      <xdr:row>30</xdr:row>
      <xdr:rowOff>37707</xdr:rowOff>
    </xdr:to>
    <xdr:sp macro="" textlink="">
      <xdr:nvSpPr>
        <xdr:cNvPr id="153" name="楕円 152">
          <a:extLst>
            <a:ext uri="{FF2B5EF4-FFF2-40B4-BE49-F238E27FC236}">
              <a16:creationId xmlns:a16="http://schemas.microsoft.com/office/drawing/2014/main" id="{607399C9-04F5-4B9F-AE58-6665454800B8}"/>
            </a:ext>
          </a:extLst>
        </xdr:cNvPr>
        <xdr:cNvSpPr/>
      </xdr:nvSpPr>
      <xdr:spPr>
        <a:xfrm>
          <a:off x="12509500" y="585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158357</xdr:rowOff>
    </xdr:from>
    <xdr:to>
      <xdr:col>68</xdr:col>
      <xdr:colOff>73025</xdr:colOff>
      <xdr:row>30</xdr:row>
      <xdr:rowOff>91773</xdr:rowOff>
    </xdr:to>
    <xdr:cxnSp macro="">
      <xdr:nvCxnSpPr>
        <xdr:cNvPr id="154" name="直線コネクタ 153">
          <a:extLst>
            <a:ext uri="{FF2B5EF4-FFF2-40B4-BE49-F238E27FC236}">
              <a16:creationId xmlns:a16="http://schemas.microsoft.com/office/drawing/2014/main" id="{300CC806-9647-49CB-856B-BDEC20FED14C}"/>
            </a:ext>
          </a:extLst>
        </xdr:cNvPr>
        <xdr:cNvCxnSpPr/>
      </xdr:nvCxnSpPr>
      <xdr:spPr>
        <a:xfrm>
          <a:off x="12560300" y="5901932"/>
          <a:ext cx="762000" cy="10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24112</xdr:rowOff>
    </xdr:from>
    <xdr:to>
      <xdr:col>60</xdr:col>
      <xdr:colOff>123825</xdr:colOff>
      <xdr:row>30</xdr:row>
      <xdr:rowOff>125712</xdr:rowOff>
    </xdr:to>
    <xdr:sp macro="" textlink="">
      <xdr:nvSpPr>
        <xdr:cNvPr id="155" name="楕円 154">
          <a:extLst>
            <a:ext uri="{FF2B5EF4-FFF2-40B4-BE49-F238E27FC236}">
              <a16:creationId xmlns:a16="http://schemas.microsoft.com/office/drawing/2014/main" id="{03AD8AC0-F989-4456-B878-08E2017425A5}"/>
            </a:ext>
          </a:extLst>
        </xdr:cNvPr>
        <xdr:cNvSpPr/>
      </xdr:nvSpPr>
      <xdr:spPr>
        <a:xfrm>
          <a:off x="11747500" y="593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158357</xdr:rowOff>
    </xdr:from>
    <xdr:to>
      <xdr:col>64</xdr:col>
      <xdr:colOff>73025</xdr:colOff>
      <xdr:row>30</xdr:row>
      <xdr:rowOff>74912</xdr:rowOff>
    </xdr:to>
    <xdr:cxnSp macro="">
      <xdr:nvCxnSpPr>
        <xdr:cNvPr id="156" name="直線コネクタ 155">
          <a:extLst>
            <a:ext uri="{FF2B5EF4-FFF2-40B4-BE49-F238E27FC236}">
              <a16:creationId xmlns:a16="http://schemas.microsoft.com/office/drawing/2014/main" id="{8692CA62-F0FB-4433-A713-F29AA4F423F9}"/>
            </a:ext>
          </a:extLst>
        </xdr:cNvPr>
        <xdr:cNvCxnSpPr/>
      </xdr:nvCxnSpPr>
      <xdr:spPr>
        <a:xfrm flipV="1">
          <a:off x="11798300" y="5901932"/>
          <a:ext cx="762000" cy="8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E708B067-55DE-425C-A75E-09A3BF3EEC61}"/>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F64D04F3-1205-43C1-A86D-0A59ABDAF94F}"/>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49C74E88-1226-490F-8663-3B57515206DA}"/>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2EDEBBC6-54AE-4DC2-9624-9CCEEA6C219E}"/>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161869</xdr:rowOff>
    </xdr:from>
    <xdr:ext cx="469744" cy="259045"/>
    <xdr:sp macro="" textlink="">
      <xdr:nvSpPr>
        <xdr:cNvPr id="161" name="n_1mainValue債務償還比率">
          <a:extLst>
            <a:ext uri="{FF2B5EF4-FFF2-40B4-BE49-F238E27FC236}">
              <a16:creationId xmlns:a16="http://schemas.microsoft.com/office/drawing/2014/main" id="{9627BE50-AC63-4FFE-987B-2FE2DFF3BC70}"/>
            </a:ext>
          </a:extLst>
        </xdr:cNvPr>
        <xdr:cNvSpPr txBox="1"/>
      </xdr:nvSpPr>
      <xdr:spPr>
        <a:xfrm>
          <a:off x="13836727" y="607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133700</xdr:rowOff>
    </xdr:from>
    <xdr:ext cx="469744" cy="259045"/>
    <xdr:sp macro="" textlink="">
      <xdr:nvSpPr>
        <xdr:cNvPr id="162" name="n_2mainValue債務償還比率">
          <a:extLst>
            <a:ext uri="{FF2B5EF4-FFF2-40B4-BE49-F238E27FC236}">
              <a16:creationId xmlns:a16="http://schemas.microsoft.com/office/drawing/2014/main" id="{E69F9E69-F385-43D7-A8A9-93CDE168F490}"/>
            </a:ext>
          </a:extLst>
        </xdr:cNvPr>
        <xdr:cNvSpPr txBox="1"/>
      </xdr:nvSpPr>
      <xdr:spPr>
        <a:xfrm>
          <a:off x="13087427" y="604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28834</xdr:rowOff>
    </xdr:from>
    <xdr:ext cx="469744" cy="259045"/>
    <xdr:sp macro="" textlink="">
      <xdr:nvSpPr>
        <xdr:cNvPr id="163" name="n_3mainValue債務償還比率">
          <a:extLst>
            <a:ext uri="{FF2B5EF4-FFF2-40B4-BE49-F238E27FC236}">
              <a16:creationId xmlns:a16="http://schemas.microsoft.com/office/drawing/2014/main" id="{1BD3B9AD-2B13-4B06-B656-013EB7894B07}"/>
            </a:ext>
          </a:extLst>
        </xdr:cNvPr>
        <xdr:cNvSpPr txBox="1"/>
      </xdr:nvSpPr>
      <xdr:spPr>
        <a:xfrm>
          <a:off x="12325427" y="594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116839</xdr:rowOff>
    </xdr:from>
    <xdr:ext cx="469744" cy="259045"/>
    <xdr:sp macro="" textlink="">
      <xdr:nvSpPr>
        <xdr:cNvPr id="164" name="n_4mainValue債務償還比率">
          <a:extLst>
            <a:ext uri="{FF2B5EF4-FFF2-40B4-BE49-F238E27FC236}">
              <a16:creationId xmlns:a16="http://schemas.microsoft.com/office/drawing/2014/main" id="{7588F2CD-5AA9-448D-9E89-8860DFFDCCB7}"/>
            </a:ext>
          </a:extLst>
        </xdr:cNvPr>
        <xdr:cNvSpPr txBox="1"/>
      </xdr:nvSpPr>
      <xdr:spPr>
        <a:xfrm>
          <a:off x="11563427" y="603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CC8017DE-2FBB-436B-8935-2B1AB977091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9B302D21-1399-4E52-8F3D-A56163DACEC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48B9230C-9856-40C7-AD83-5715252E954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6F1A2835-FFA5-469F-B7BA-A084F60483A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DEB23F98-0C45-4373-9153-86161B04CAB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4402ED71-8F2D-4C7B-8581-F771A0949C8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1411588-E9EC-49A1-B5B6-00E94BFC7FD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2C8E8B4-BFD9-4561-8FC9-02CFADA6F67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728FE24-D619-4287-98C3-2AB24E1F808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B17481B-CAF0-4BE6-B6C2-EA5CE3284FB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8FA1D5-011C-4CB4-9D48-4CB443BCEBA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D783FF8-20D2-4491-82DB-93093043955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228E00E-1BE8-465A-AF95-8E24ED47750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1234D1-D38A-4A95-ABF9-7AD5F9B287E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143A78-D02C-4B15-9160-E3CBC8C35AA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B6F1CF4-07FB-4568-9873-3CAFDD7102A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37,521
37,120
110.59
19,792,562
19,109,362
361,573
9,235,216
18,028,704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4858A5C-9404-405F-8622-80572F5C5CB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265A52-D0F6-4729-8A83-C04CF7C2A8D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FEEE915-0D73-499A-9548-9A0769B05F1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F52B7A6-9D64-4F83-8964-C1A5232B207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04CA8C2-AE10-42A2-A3AC-F29331CDD20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7393E05-5DD7-4D71-A1AA-B099E7F5161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1D4018E-192C-45C1-A226-BE7BB722F99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A7A19B9-B697-4DEB-8515-24C4BFE4549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4FAC255-2D72-4806-B508-3D8B1DB8E07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743E2C9-DBC1-48CA-B985-A4A49E0ECA4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E9BA7A1-107B-468E-844C-BDE20B1AC7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F7B2AC9-221C-4F46-90F6-401A3BAA830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348B2EE-8936-4C98-9F44-7C538604C50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649372F-01E3-427F-B5F0-C8B4815CFE0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4356C4A-2158-453B-9FA5-A5F76236812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B2254B7-D3CF-496C-BF9B-CA4F61BED99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3457B28-B296-4802-A489-32152049D7F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A3A83E9-7B75-4AAB-B388-D3FA8DECBC9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548B75-A492-479E-B5D7-2F84E63EB3D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9C62D8A-CDC0-4A6B-8B50-A5F055946BA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C91A315-8B0E-4B15-96B1-EC974CF4C10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4603228-81AD-471A-86F2-2C1A505F73B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C90BA52-C72E-4A38-9FE5-D9B45DC2427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CD32BF4-C4AD-4304-A938-613940DCC4C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8A87BEA-E7E4-4FE5-856B-9816F0BF52C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E03D622-F275-429C-A76E-86314E5D115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0FBA38E-DE30-4267-80D5-513F16F4841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F4F5F66-DB94-425D-BD9C-8DAA5801616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EB90F8C-84D3-46EC-9221-8CCC2A378BE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CEAC760-3658-4DAA-8E7B-547FE30A490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618F8A6-C8C4-48F0-87C0-A19E55005C9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E9D3C3B-2E61-4BC1-810D-430C3378204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82708E7-7B17-45CB-AB3B-CBDA3EE1AAF5}"/>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9A50D42-414B-4C78-9999-6E545A87BA5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FB17870-B8D8-4558-8409-ACDBD42B8572}"/>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FF8CE85-B5EF-4676-9934-1515E68E9EE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65C9123-8AC7-45FA-929C-5120ECF00AC2}"/>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DB049C5-6CEB-49AA-AD5A-07E389B4B3E7}"/>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9740D15-CEF5-4A54-90B0-4DD09C044FA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AEDE74E-6062-403B-A9F3-75D97B2DA1F3}"/>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0958FB3-70F3-4BA2-BE58-1593E6CD775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AD0BF9B-7854-4BE7-AD74-BEE2AB8B7A0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85FF125-4604-44C0-B953-B64E5898726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9A9DC81F-C6C2-429D-BC06-259F230B3AD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2506E338-ADCC-4F08-BCA0-978E04141C45}"/>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2CEB0B50-53EC-430D-B5A4-8DD336A1EB1A}"/>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F2E8A24B-17A2-422E-A2A5-3F5A212E656A}"/>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DA6CBCD-89E7-465E-B940-80943E2FCFC2}"/>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70146D13-8046-4256-B1D9-3F6274742350}"/>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D7DF69B5-1F43-4CA7-912B-F703EEFB8F5C}"/>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555A0FA4-3DE5-449B-9CB2-F0569848747C}"/>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E14CA547-B580-499D-9356-397BB1717BA3}"/>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8C00C50C-BA1D-4D70-9DB6-1F73588D13B8}"/>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57D1BCD2-0D24-41FC-BF42-5365A644197F}"/>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31EF51C-A2EA-403A-9EE7-1312FA7F8B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972EB03-3847-4951-BDCF-643F9F5A59E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5C8BD7E-9866-4E8A-A3A3-927522A5FEC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B2F268D-ECF2-4805-88BC-E3390CCB9D5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5A17C56-771C-42FB-A4A4-87B2F3D6067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139700</xdr:rowOff>
    </xdr:from>
    <xdr:to>
      <xdr:col>24</xdr:col>
      <xdr:colOff>114300</xdr:colOff>
      <xdr:row>35</xdr:row>
      <xdr:rowOff>69850</xdr:rowOff>
    </xdr:to>
    <xdr:sp macro="" textlink="">
      <xdr:nvSpPr>
        <xdr:cNvPr id="71" name="楕円 70">
          <a:extLst>
            <a:ext uri="{FF2B5EF4-FFF2-40B4-BE49-F238E27FC236}">
              <a16:creationId xmlns:a16="http://schemas.microsoft.com/office/drawing/2014/main" id="{5CC7AA72-C427-4ABD-88CD-7EAEFD05CD39}"/>
            </a:ext>
          </a:extLst>
        </xdr:cNvPr>
        <xdr:cNvSpPr/>
      </xdr:nvSpPr>
      <xdr:spPr>
        <a:xfrm>
          <a:off x="45847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162577</xdr:rowOff>
    </xdr:from>
    <xdr:ext cx="405111" cy="259045"/>
    <xdr:sp macro="" textlink="">
      <xdr:nvSpPr>
        <xdr:cNvPr id="72" name="【道路】&#10;有形固定資産減価償却率該当値テキスト">
          <a:extLst>
            <a:ext uri="{FF2B5EF4-FFF2-40B4-BE49-F238E27FC236}">
              <a16:creationId xmlns:a16="http://schemas.microsoft.com/office/drawing/2014/main" id="{68765C88-5A8C-45D7-BAEB-6CE8463E3034}"/>
            </a:ext>
          </a:extLst>
        </xdr:cNvPr>
        <xdr:cNvSpPr txBox="1"/>
      </xdr:nvSpPr>
      <xdr:spPr>
        <a:xfrm>
          <a:off x="4673600"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116840</xdr:rowOff>
    </xdr:from>
    <xdr:to>
      <xdr:col>20</xdr:col>
      <xdr:colOff>38100</xdr:colOff>
      <xdr:row>35</xdr:row>
      <xdr:rowOff>46990</xdr:rowOff>
    </xdr:to>
    <xdr:sp macro="" textlink="">
      <xdr:nvSpPr>
        <xdr:cNvPr id="73" name="楕円 72">
          <a:extLst>
            <a:ext uri="{FF2B5EF4-FFF2-40B4-BE49-F238E27FC236}">
              <a16:creationId xmlns:a16="http://schemas.microsoft.com/office/drawing/2014/main" id="{529BBF84-91C9-46B1-AEEC-5F16155AFFD3}"/>
            </a:ext>
          </a:extLst>
        </xdr:cNvPr>
        <xdr:cNvSpPr/>
      </xdr:nvSpPr>
      <xdr:spPr>
        <a:xfrm>
          <a:off x="3746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167640</xdr:rowOff>
    </xdr:from>
    <xdr:to>
      <xdr:col>24</xdr:col>
      <xdr:colOff>63500</xdr:colOff>
      <xdr:row>35</xdr:row>
      <xdr:rowOff>19050</xdr:rowOff>
    </xdr:to>
    <xdr:cxnSp macro="">
      <xdr:nvCxnSpPr>
        <xdr:cNvPr id="74" name="直線コネクタ 73">
          <a:extLst>
            <a:ext uri="{FF2B5EF4-FFF2-40B4-BE49-F238E27FC236}">
              <a16:creationId xmlns:a16="http://schemas.microsoft.com/office/drawing/2014/main" id="{98B16E5F-9C7D-4A2C-8210-875151AF5824}"/>
            </a:ext>
          </a:extLst>
        </xdr:cNvPr>
        <xdr:cNvCxnSpPr/>
      </xdr:nvCxnSpPr>
      <xdr:spPr>
        <a:xfrm>
          <a:off x="3797300" y="59969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93980</xdr:rowOff>
    </xdr:from>
    <xdr:to>
      <xdr:col>15</xdr:col>
      <xdr:colOff>101600</xdr:colOff>
      <xdr:row>35</xdr:row>
      <xdr:rowOff>24130</xdr:rowOff>
    </xdr:to>
    <xdr:sp macro="" textlink="">
      <xdr:nvSpPr>
        <xdr:cNvPr id="75" name="楕円 74">
          <a:extLst>
            <a:ext uri="{FF2B5EF4-FFF2-40B4-BE49-F238E27FC236}">
              <a16:creationId xmlns:a16="http://schemas.microsoft.com/office/drawing/2014/main" id="{89CB3CAD-1DF0-4803-B9EE-F475A1F04086}"/>
            </a:ext>
          </a:extLst>
        </xdr:cNvPr>
        <xdr:cNvSpPr/>
      </xdr:nvSpPr>
      <xdr:spPr>
        <a:xfrm>
          <a:off x="28575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144780</xdr:rowOff>
    </xdr:from>
    <xdr:to>
      <xdr:col>19</xdr:col>
      <xdr:colOff>177800</xdr:colOff>
      <xdr:row>34</xdr:row>
      <xdr:rowOff>167640</xdr:rowOff>
    </xdr:to>
    <xdr:cxnSp macro="">
      <xdr:nvCxnSpPr>
        <xdr:cNvPr id="76" name="直線コネクタ 75">
          <a:extLst>
            <a:ext uri="{FF2B5EF4-FFF2-40B4-BE49-F238E27FC236}">
              <a16:creationId xmlns:a16="http://schemas.microsoft.com/office/drawing/2014/main" id="{A9605877-F1A9-424E-B96C-7C12EF6C442A}"/>
            </a:ext>
          </a:extLst>
        </xdr:cNvPr>
        <xdr:cNvCxnSpPr/>
      </xdr:nvCxnSpPr>
      <xdr:spPr>
        <a:xfrm>
          <a:off x="2908300" y="59740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73406</xdr:rowOff>
    </xdr:from>
    <xdr:to>
      <xdr:col>10</xdr:col>
      <xdr:colOff>165100</xdr:colOff>
      <xdr:row>35</xdr:row>
      <xdr:rowOff>3556</xdr:rowOff>
    </xdr:to>
    <xdr:sp macro="" textlink="">
      <xdr:nvSpPr>
        <xdr:cNvPr id="77" name="楕円 76">
          <a:extLst>
            <a:ext uri="{FF2B5EF4-FFF2-40B4-BE49-F238E27FC236}">
              <a16:creationId xmlns:a16="http://schemas.microsoft.com/office/drawing/2014/main" id="{071E42A0-9746-40D6-A208-690A6809FDFD}"/>
            </a:ext>
          </a:extLst>
        </xdr:cNvPr>
        <xdr:cNvSpPr/>
      </xdr:nvSpPr>
      <xdr:spPr>
        <a:xfrm>
          <a:off x="1968500" y="590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124206</xdr:rowOff>
    </xdr:from>
    <xdr:to>
      <xdr:col>15</xdr:col>
      <xdr:colOff>50800</xdr:colOff>
      <xdr:row>34</xdr:row>
      <xdr:rowOff>144780</xdr:rowOff>
    </xdr:to>
    <xdr:cxnSp macro="">
      <xdr:nvCxnSpPr>
        <xdr:cNvPr id="78" name="直線コネクタ 77">
          <a:extLst>
            <a:ext uri="{FF2B5EF4-FFF2-40B4-BE49-F238E27FC236}">
              <a16:creationId xmlns:a16="http://schemas.microsoft.com/office/drawing/2014/main" id="{E476FC8F-5CB9-40A6-B539-7456DE41A870}"/>
            </a:ext>
          </a:extLst>
        </xdr:cNvPr>
        <xdr:cNvCxnSpPr/>
      </xdr:nvCxnSpPr>
      <xdr:spPr>
        <a:xfrm>
          <a:off x="2019300" y="595350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43688</xdr:rowOff>
    </xdr:from>
    <xdr:to>
      <xdr:col>6</xdr:col>
      <xdr:colOff>38100</xdr:colOff>
      <xdr:row>34</xdr:row>
      <xdr:rowOff>145288</xdr:rowOff>
    </xdr:to>
    <xdr:sp macro="" textlink="">
      <xdr:nvSpPr>
        <xdr:cNvPr id="79" name="楕円 78">
          <a:extLst>
            <a:ext uri="{FF2B5EF4-FFF2-40B4-BE49-F238E27FC236}">
              <a16:creationId xmlns:a16="http://schemas.microsoft.com/office/drawing/2014/main" id="{8E60F413-4DAD-4A46-976D-682ED2D603B4}"/>
            </a:ext>
          </a:extLst>
        </xdr:cNvPr>
        <xdr:cNvSpPr/>
      </xdr:nvSpPr>
      <xdr:spPr>
        <a:xfrm>
          <a:off x="1079500" y="587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94488</xdr:rowOff>
    </xdr:from>
    <xdr:to>
      <xdr:col>10</xdr:col>
      <xdr:colOff>114300</xdr:colOff>
      <xdr:row>34</xdr:row>
      <xdr:rowOff>124206</xdr:rowOff>
    </xdr:to>
    <xdr:cxnSp macro="">
      <xdr:nvCxnSpPr>
        <xdr:cNvPr id="80" name="直線コネクタ 79">
          <a:extLst>
            <a:ext uri="{FF2B5EF4-FFF2-40B4-BE49-F238E27FC236}">
              <a16:creationId xmlns:a16="http://schemas.microsoft.com/office/drawing/2014/main" id="{3736FBCA-0D8D-41F1-9926-401910495BFC}"/>
            </a:ext>
          </a:extLst>
        </xdr:cNvPr>
        <xdr:cNvCxnSpPr/>
      </xdr:nvCxnSpPr>
      <xdr:spPr>
        <a:xfrm>
          <a:off x="1130300" y="592378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5A043835-89C8-40B8-ABEA-D252E448501D}"/>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2D876EC9-9FDD-4D70-A60D-CEC26DDE4203}"/>
            </a:ext>
          </a:extLst>
        </xdr:cNvPr>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63D6F718-2D98-43A0-8609-E466A50C3C14}"/>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F46472B4-86FC-473E-857A-C345272136CB}"/>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63517</xdr:rowOff>
    </xdr:from>
    <xdr:ext cx="405111" cy="259045"/>
    <xdr:sp macro="" textlink="">
      <xdr:nvSpPr>
        <xdr:cNvPr id="85" name="n_1mainValue【道路】&#10;有形固定資産減価償却率">
          <a:extLst>
            <a:ext uri="{FF2B5EF4-FFF2-40B4-BE49-F238E27FC236}">
              <a16:creationId xmlns:a16="http://schemas.microsoft.com/office/drawing/2014/main" id="{5971D3B7-27EC-4BBB-B53B-F0A91C7282CF}"/>
            </a:ext>
          </a:extLst>
        </xdr:cNvPr>
        <xdr:cNvSpPr txBox="1"/>
      </xdr:nvSpPr>
      <xdr:spPr>
        <a:xfrm>
          <a:off x="3582044"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40657</xdr:rowOff>
    </xdr:from>
    <xdr:ext cx="405111" cy="259045"/>
    <xdr:sp macro="" textlink="">
      <xdr:nvSpPr>
        <xdr:cNvPr id="86" name="n_2mainValue【道路】&#10;有形固定資産減価償却率">
          <a:extLst>
            <a:ext uri="{FF2B5EF4-FFF2-40B4-BE49-F238E27FC236}">
              <a16:creationId xmlns:a16="http://schemas.microsoft.com/office/drawing/2014/main" id="{9B04BB2C-F24A-4715-8A18-0505B839CD27}"/>
            </a:ext>
          </a:extLst>
        </xdr:cNvPr>
        <xdr:cNvSpPr txBox="1"/>
      </xdr:nvSpPr>
      <xdr:spPr>
        <a:xfrm>
          <a:off x="270574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20083</xdr:rowOff>
    </xdr:from>
    <xdr:ext cx="405111" cy="259045"/>
    <xdr:sp macro="" textlink="">
      <xdr:nvSpPr>
        <xdr:cNvPr id="87" name="n_3mainValue【道路】&#10;有形固定資産減価償却率">
          <a:extLst>
            <a:ext uri="{FF2B5EF4-FFF2-40B4-BE49-F238E27FC236}">
              <a16:creationId xmlns:a16="http://schemas.microsoft.com/office/drawing/2014/main" id="{CF6DC30F-4AB0-44A0-843B-FCCFF016EB72}"/>
            </a:ext>
          </a:extLst>
        </xdr:cNvPr>
        <xdr:cNvSpPr txBox="1"/>
      </xdr:nvSpPr>
      <xdr:spPr>
        <a:xfrm>
          <a:off x="1816744" y="567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161815</xdr:rowOff>
    </xdr:from>
    <xdr:ext cx="405111" cy="259045"/>
    <xdr:sp macro="" textlink="">
      <xdr:nvSpPr>
        <xdr:cNvPr id="88" name="n_4mainValue【道路】&#10;有形固定資産減価償却率">
          <a:extLst>
            <a:ext uri="{FF2B5EF4-FFF2-40B4-BE49-F238E27FC236}">
              <a16:creationId xmlns:a16="http://schemas.microsoft.com/office/drawing/2014/main" id="{56ADF8CF-F015-4F50-A135-F85D4C026821}"/>
            </a:ext>
          </a:extLst>
        </xdr:cNvPr>
        <xdr:cNvSpPr txBox="1"/>
      </xdr:nvSpPr>
      <xdr:spPr>
        <a:xfrm>
          <a:off x="927744" y="564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9119526-8929-4C95-9CD4-D0D6A63A273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1EB4748-6862-4F20-9156-2970433A108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C772F8D-5481-4528-AC8E-608EF6D15E3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CCF8878-9110-491D-AAE9-BBFB2630E94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87F6486-3F62-424E-90BF-C857800BF36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B6E6F50-27A4-448F-82D6-686813DE052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FFF2695-ACD0-4CDB-8033-47156FF3BF0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5BA6331-B0E1-42E2-AF44-99B763D6A1A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920ADCA-51AF-46F1-BF84-D0E715F5221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5335D75-2AEA-4FE0-B496-999BBFAC229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E0322C75-DD08-4EB6-BAA3-BA9D19F2F36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3FAF547-C406-4DF0-B87D-3438D058364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08BCE9C-89B8-4D76-B6B2-E9B36DFC18B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E220538E-E60C-40BE-98BD-625DECCE033B}"/>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D0075BF-55A7-4FDE-A65B-73C938C547D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2602223-2612-4965-A57D-C182AA972AB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A99C937-BAA4-49C6-A706-3C9A9B5D1F0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56F6FD35-F906-4CAC-B939-6A2F1A884E4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FB80380-2CFF-4F77-9D96-BEFE9D1D5A1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99DC8D6-94C0-4C92-A49A-FA604241751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C4FE852-F44F-4DA5-90B3-7F725FDC61C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5065EB6-C18B-495C-943D-0D440DF34B4D}"/>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05014F0-FAA7-4D96-99A8-05B30F2661B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6037EEB7-D6A0-427C-8F3C-0650DD873D0A}"/>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EC594639-C40E-4957-8737-1B732B14A22F}"/>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8EA26FCC-EC25-41E1-A9E8-9F615C074B33}"/>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9F90CE70-1490-41A2-B8D7-3E6D1F595E90}"/>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39991C50-240C-430C-A4B0-A8D3B32DCA76}"/>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8833AE06-1230-4979-AD93-F642D0DC8583}"/>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E92459A9-A20C-4435-ADE6-2EA706946660}"/>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3326D27C-B685-494B-AE86-82B258F95CB3}"/>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CEC37519-4549-48B4-AE38-C94FB55CC9C5}"/>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5414133F-02FD-4351-984D-AFFC3DB75161}"/>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57D2B57F-17FB-4EA3-8B54-ED61F9D81D57}"/>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635C0E0-76FB-4115-A7A0-BCD9EC557C8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B8EF0C7-7596-4877-B109-9173982ED6C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DF79C95-75CF-4957-A252-C2D2148CFF7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EA22DD5-639B-47D9-B3E7-DFFA1EBB7A7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704187B-A2A1-4AD0-8A4C-FB257FE3C1A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105639</xdr:rowOff>
    </xdr:from>
    <xdr:to>
      <xdr:col>55</xdr:col>
      <xdr:colOff>50800</xdr:colOff>
      <xdr:row>40</xdr:row>
      <xdr:rowOff>35789</xdr:rowOff>
    </xdr:to>
    <xdr:sp macro="" textlink="">
      <xdr:nvSpPr>
        <xdr:cNvPr id="128" name="楕円 127">
          <a:extLst>
            <a:ext uri="{FF2B5EF4-FFF2-40B4-BE49-F238E27FC236}">
              <a16:creationId xmlns:a16="http://schemas.microsoft.com/office/drawing/2014/main" id="{E3FF104C-5996-4AC4-A62E-2E2C62D2047E}"/>
            </a:ext>
          </a:extLst>
        </xdr:cNvPr>
        <xdr:cNvSpPr/>
      </xdr:nvSpPr>
      <xdr:spPr>
        <a:xfrm>
          <a:off x="10426700" y="679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128516</xdr:rowOff>
    </xdr:from>
    <xdr:ext cx="534377" cy="259045"/>
    <xdr:sp macro="" textlink="">
      <xdr:nvSpPr>
        <xdr:cNvPr id="129" name="【道路】&#10;一人当たり延長該当値テキスト">
          <a:extLst>
            <a:ext uri="{FF2B5EF4-FFF2-40B4-BE49-F238E27FC236}">
              <a16:creationId xmlns:a16="http://schemas.microsoft.com/office/drawing/2014/main" id="{5CA11DCB-795E-4DBF-8D7B-06FD6A839D6F}"/>
            </a:ext>
          </a:extLst>
        </xdr:cNvPr>
        <xdr:cNvSpPr txBox="1"/>
      </xdr:nvSpPr>
      <xdr:spPr>
        <a:xfrm>
          <a:off x="10515600" y="664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146748</xdr:rowOff>
    </xdr:from>
    <xdr:to>
      <xdr:col>50</xdr:col>
      <xdr:colOff>165100</xdr:colOff>
      <xdr:row>40</xdr:row>
      <xdr:rowOff>76898</xdr:rowOff>
    </xdr:to>
    <xdr:sp macro="" textlink="">
      <xdr:nvSpPr>
        <xdr:cNvPr id="130" name="楕円 129">
          <a:extLst>
            <a:ext uri="{FF2B5EF4-FFF2-40B4-BE49-F238E27FC236}">
              <a16:creationId xmlns:a16="http://schemas.microsoft.com/office/drawing/2014/main" id="{A04F3B6D-A7C5-4397-BCBD-F146C5125B2E}"/>
            </a:ext>
          </a:extLst>
        </xdr:cNvPr>
        <xdr:cNvSpPr/>
      </xdr:nvSpPr>
      <xdr:spPr>
        <a:xfrm>
          <a:off x="9588500" y="683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156439</xdr:rowOff>
    </xdr:from>
    <xdr:to>
      <xdr:col>55</xdr:col>
      <xdr:colOff>0</xdr:colOff>
      <xdr:row>40</xdr:row>
      <xdr:rowOff>26098</xdr:rowOff>
    </xdr:to>
    <xdr:cxnSp macro="">
      <xdr:nvCxnSpPr>
        <xdr:cNvPr id="131" name="直線コネクタ 130">
          <a:extLst>
            <a:ext uri="{FF2B5EF4-FFF2-40B4-BE49-F238E27FC236}">
              <a16:creationId xmlns:a16="http://schemas.microsoft.com/office/drawing/2014/main" id="{6A0919A0-B3E4-44BE-9FEB-6FDA3E70DA85}"/>
            </a:ext>
          </a:extLst>
        </xdr:cNvPr>
        <xdr:cNvCxnSpPr/>
      </xdr:nvCxnSpPr>
      <xdr:spPr>
        <a:xfrm flipV="1">
          <a:off x="9639300" y="6842989"/>
          <a:ext cx="838200" cy="4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148196</xdr:rowOff>
    </xdr:from>
    <xdr:to>
      <xdr:col>46</xdr:col>
      <xdr:colOff>38100</xdr:colOff>
      <xdr:row>40</xdr:row>
      <xdr:rowOff>78346</xdr:rowOff>
    </xdr:to>
    <xdr:sp macro="" textlink="">
      <xdr:nvSpPr>
        <xdr:cNvPr id="132" name="楕円 131">
          <a:extLst>
            <a:ext uri="{FF2B5EF4-FFF2-40B4-BE49-F238E27FC236}">
              <a16:creationId xmlns:a16="http://schemas.microsoft.com/office/drawing/2014/main" id="{DE77EECE-B029-47BE-AA26-DC7504E48F54}"/>
            </a:ext>
          </a:extLst>
        </xdr:cNvPr>
        <xdr:cNvSpPr/>
      </xdr:nvSpPr>
      <xdr:spPr>
        <a:xfrm>
          <a:off x="8699500" y="683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26098</xdr:rowOff>
    </xdr:from>
    <xdr:to>
      <xdr:col>50</xdr:col>
      <xdr:colOff>114300</xdr:colOff>
      <xdr:row>40</xdr:row>
      <xdr:rowOff>27546</xdr:rowOff>
    </xdr:to>
    <xdr:cxnSp macro="">
      <xdr:nvCxnSpPr>
        <xdr:cNvPr id="133" name="直線コネクタ 132">
          <a:extLst>
            <a:ext uri="{FF2B5EF4-FFF2-40B4-BE49-F238E27FC236}">
              <a16:creationId xmlns:a16="http://schemas.microsoft.com/office/drawing/2014/main" id="{C58895AE-72F1-4544-8EF7-25C18CB23321}"/>
            </a:ext>
          </a:extLst>
        </xdr:cNvPr>
        <xdr:cNvCxnSpPr/>
      </xdr:nvCxnSpPr>
      <xdr:spPr>
        <a:xfrm flipV="1">
          <a:off x="8750300" y="6884098"/>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148958</xdr:rowOff>
    </xdr:from>
    <xdr:to>
      <xdr:col>41</xdr:col>
      <xdr:colOff>101600</xdr:colOff>
      <xdr:row>40</xdr:row>
      <xdr:rowOff>79108</xdr:rowOff>
    </xdr:to>
    <xdr:sp macro="" textlink="">
      <xdr:nvSpPr>
        <xdr:cNvPr id="134" name="楕円 133">
          <a:extLst>
            <a:ext uri="{FF2B5EF4-FFF2-40B4-BE49-F238E27FC236}">
              <a16:creationId xmlns:a16="http://schemas.microsoft.com/office/drawing/2014/main" id="{53549C0F-F68E-4B91-8E6F-CC7E168B0A42}"/>
            </a:ext>
          </a:extLst>
        </xdr:cNvPr>
        <xdr:cNvSpPr/>
      </xdr:nvSpPr>
      <xdr:spPr>
        <a:xfrm>
          <a:off x="7810500" y="683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27546</xdr:rowOff>
    </xdr:from>
    <xdr:to>
      <xdr:col>45</xdr:col>
      <xdr:colOff>177800</xdr:colOff>
      <xdr:row>40</xdr:row>
      <xdr:rowOff>28308</xdr:rowOff>
    </xdr:to>
    <xdr:cxnSp macro="">
      <xdr:nvCxnSpPr>
        <xdr:cNvPr id="135" name="直線コネクタ 134">
          <a:extLst>
            <a:ext uri="{FF2B5EF4-FFF2-40B4-BE49-F238E27FC236}">
              <a16:creationId xmlns:a16="http://schemas.microsoft.com/office/drawing/2014/main" id="{A12C1BC3-CD82-4D32-AE9E-137C84F2D756}"/>
            </a:ext>
          </a:extLst>
        </xdr:cNvPr>
        <xdr:cNvCxnSpPr/>
      </xdr:nvCxnSpPr>
      <xdr:spPr>
        <a:xfrm flipV="1">
          <a:off x="7861300" y="688554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149873</xdr:rowOff>
    </xdr:from>
    <xdr:to>
      <xdr:col>36</xdr:col>
      <xdr:colOff>165100</xdr:colOff>
      <xdr:row>40</xdr:row>
      <xdr:rowOff>80023</xdr:rowOff>
    </xdr:to>
    <xdr:sp macro="" textlink="">
      <xdr:nvSpPr>
        <xdr:cNvPr id="136" name="楕円 135">
          <a:extLst>
            <a:ext uri="{FF2B5EF4-FFF2-40B4-BE49-F238E27FC236}">
              <a16:creationId xmlns:a16="http://schemas.microsoft.com/office/drawing/2014/main" id="{7ED9C173-7955-462B-AB76-5255F1590A31}"/>
            </a:ext>
          </a:extLst>
        </xdr:cNvPr>
        <xdr:cNvSpPr/>
      </xdr:nvSpPr>
      <xdr:spPr>
        <a:xfrm>
          <a:off x="6921500" y="683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28308</xdr:rowOff>
    </xdr:from>
    <xdr:to>
      <xdr:col>41</xdr:col>
      <xdr:colOff>50800</xdr:colOff>
      <xdr:row>40</xdr:row>
      <xdr:rowOff>29223</xdr:rowOff>
    </xdr:to>
    <xdr:cxnSp macro="">
      <xdr:nvCxnSpPr>
        <xdr:cNvPr id="137" name="直線コネクタ 136">
          <a:extLst>
            <a:ext uri="{FF2B5EF4-FFF2-40B4-BE49-F238E27FC236}">
              <a16:creationId xmlns:a16="http://schemas.microsoft.com/office/drawing/2014/main" id="{693F0682-6174-4418-9225-AAD5F315C429}"/>
            </a:ext>
          </a:extLst>
        </xdr:cNvPr>
        <xdr:cNvCxnSpPr/>
      </xdr:nvCxnSpPr>
      <xdr:spPr>
        <a:xfrm flipV="1">
          <a:off x="6972300" y="688630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30A37903-9A6D-4C63-839B-E56374DA6065}"/>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9A084111-9661-4255-9E7A-DA2B0881347D}"/>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741E32A7-1E77-42E5-A37D-0CC792231398}"/>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9E061EBC-7CB1-497B-838B-6FC6BED9FA4F}"/>
            </a:ext>
          </a:extLst>
        </xdr:cNvPr>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68025</xdr:rowOff>
    </xdr:from>
    <xdr:ext cx="469744" cy="259045"/>
    <xdr:sp macro="" textlink="">
      <xdr:nvSpPr>
        <xdr:cNvPr id="142" name="n_1mainValue【道路】&#10;一人当たり延長">
          <a:extLst>
            <a:ext uri="{FF2B5EF4-FFF2-40B4-BE49-F238E27FC236}">
              <a16:creationId xmlns:a16="http://schemas.microsoft.com/office/drawing/2014/main" id="{78B300E2-E30F-45A8-B3AE-3BEC131DD614}"/>
            </a:ext>
          </a:extLst>
        </xdr:cNvPr>
        <xdr:cNvSpPr txBox="1"/>
      </xdr:nvSpPr>
      <xdr:spPr>
        <a:xfrm>
          <a:off x="9391727" y="692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69473</xdr:rowOff>
    </xdr:from>
    <xdr:ext cx="469744" cy="259045"/>
    <xdr:sp macro="" textlink="">
      <xdr:nvSpPr>
        <xdr:cNvPr id="143" name="n_2mainValue【道路】&#10;一人当たり延長">
          <a:extLst>
            <a:ext uri="{FF2B5EF4-FFF2-40B4-BE49-F238E27FC236}">
              <a16:creationId xmlns:a16="http://schemas.microsoft.com/office/drawing/2014/main" id="{4A547B15-D05E-4F3C-9C15-E6147F12E17B}"/>
            </a:ext>
          </a:extLst>
        </xdr:cNvPr>
        <xdr:cNvSpPr txBox="1"/>
      </xdr:nvSpPr>
      <xdr:spPr>
        <a:xfrm>
          <a:off x="8515427" y="692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70235</xdr:rowOff>
    </xdr:from>
    <xdr:ext cx="469744" cy="259045"/>
    <xdr:sp macro="" textlink="">
      <xdr:nvSpPr>
        <xdr:cNvPr id="144" name="n_3mainValue【道路】&#10;一人当たり延長">
          <a:extLst>
            <a:ext uri="{FF2B5EF4-FFF2-40B4-BE49-F238E27FC236}">
              <a16:creationId xmlns:a16="http://schemas.microsoft.com/office/drawing/2014/main" id="{07CB368B-96EC-4DA2-9192-931BE75E5B0B}"/>
            </a:ext>
          </a:extLst>
        </xdr:cNvPr>
        <xdr:cNvSpPr txBox="1"/>
      </xdr:nvSpPr>
      <xdr:spPr>
        <a:xfrm>
          <a:off x="7626427" y="6928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96550</xdr:rowOff>
    </xdr:from>
    <xdr:ext cx="469744" cy="259045"/>
    <xdr:sp macro="" textlink="">
      <xdr:nvSpPr>
        <xdr:cNvPr id="145" name="n_4mainValue【道路】&#10;一人当たり延長">
          <a:extLst>
            <a:ext uri="{FF2B5EF4-FFF2-40B4-BE49-F238E27FC236}">
              <a16:creationId xmlns:a16="http://schemas.microsoft.com/office/drawing/2014/main" id="{5F19F4E1-D13C-492C-B636-0A6B2A76C991}"/>
            </a:ext>
          </a:extLst>
        </xdr:cNvPr>
        <xdr:cNvSpPr txBox="1"/>
      </xdr:nvSpPr>
      <xdr:spPr>
        <a:xfrm>
          <a:off x="6737427" y="6611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0655143-A720-46E3-9887-7FF4E109FB2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88E70EB-281F-4EB9-AE7F-3DFAA463BEA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DE01035-570F-4C80-A218-C41FEBD78A4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C7B2199-C26D-490C-80AF-77B3397B3AF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AE512BB-E563-4A94-B373-4AC610B4EE4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6414855-07C7-4A29-ACC3-13DDC6DCC82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49A9E36-ACE4-4384-83A4-D5D2E06016E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E0D86F4-3E20-47B2-86B7-AFD8BC59486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C326F09-1FAF-4ED2-AC0C-C6C823D6F23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553C691-98A9-47AC-B36F-A8D333503D2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0192D98-9091-41E8-B79A-5B78B6AF166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EDC2954-687F-49FA-A99F-3F114EF8C9E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0051ECD-6214-406C-B808-BF179BE5909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9A917703-5E5E-4285-B8A8-64F5974EB34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78CF048-CF86-4805-A7CB-1A39480A524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58238372-9D11-4DA1-8B61-8D1987800F5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3C86E55C-9D79-4C24-9CA5-30B406A41ED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919C6A4-920E-4121-9A95-B802E930DF2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F6CC6AF-D222-4BBE-B131-050CFBC7AC8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64C1E9DE-B901-444E-8986-8C65208484F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E86A8C77-2CC6-489C-B11F-B42F5F63639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6828315-5221-4934-B4BF-EF805F24171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76B79E13-5E98-44E8-A9E0-237CDE3B9D1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A04DEE7-1071-40EB-9E76-08F97EE6FB9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C7530942-D879-4769-BDF7-40A68B1C138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CC70F75B-FA6F-4F51-8CC5-818F6246F57C}"/>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E5C6A02-A39F-4907-A3CC-CD251CA8AEA4}"/>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FAB3A984-4F52-4AB6-B958-64C6D350841A}"/>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B2544956-F939-4933-8525-5DC8BC021272}"/>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3E048D2C-FCA3-4C4E-998B-81C63A79387F}"/>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05BDD4F-CAC8-4DCD-A752-EEA1F39959A4}"/>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5EDC6619-3C04-4DAD-A369-9A2193797021}"/>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912B3ADD-EE60-4DEE-9582-CC8BAFC87F0F}"/>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A9955A15-9C51-4683-9673-006814E1ECC1}"/>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DE0C10F4-B185-423B-A2AF-EBED3CC17A91}"/>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9DF784BE-0944-4477-AD3D-44F0C52A354B}"/>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9DC7F3B-A473-4632-8B3A-561922FC4F4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30964D0-208D-46A4-82F2-C33DAAA823B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7874F35-D405-4862-8B31-08EC5F04C25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7C6A41C-A888-484D-8F92-B96F485B51A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C177022-CE65-46C2-BCD6-9C1BAD2A7D8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25944</xdr:rowOff>
    </xdr:from>
    <xdr:to>
      <xdr:col>24</xdr:col>
      <xdr:colOff>114300</xdr:colOff>
      <xdr:row>61</xdr:row>
      <xdr:rowOff>127544</xdr:rowOff>
    </xdr:to>
    <xdr:sp macro="" textlink="">
      <xdr:nvSpPr>
        <xdr:cNvPr id="187" name="楕円 186">
          <a:extLst>
            <a:ext uri="{FF2B5EF4-FFF2-40B4-BE49-F238E27FC236}">
              <a16:creationId xmlns:a16="http://schemas.microsoft.com/office/drawing/2014/main" id="{202503E0-72AD-4A00-AFFD-C80D3AE56B30}"/>
            </a:ext>
          </a:extLst>
        </xdr:cNvPr>
        <xdr:cNvSpPr/>
      </xdr:nvSpPr>
      <xdr:spPr>
        <a:xfrm>
          <a:off x="45847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4371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440B20E7-14DD-402C-AE2D-489AA2F09ABC}"/>
            </a:ext>
          </a:extLst>
        </xdr:cNvPr>
        <xdr:cNvSpPr txBox="1"/>
      </xdr:nvSpPr>
      <xdr:spPr>
        <a:xfrm>
          <a:off x="4673600"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14515</xdr:rowOff>
    </xdr:from>
    <xdr:to>
      <xdr:col>20</xdr:col>
      <xdr:colOff>38100</xdr:colOff>
      <xdr:row>61</xdr:row>
      <xdr:rowOff>116115</xdr:rowOff>
    </xdr:to>
    <xdr:sp macro="" textlink="">
      <xdr:nvSpPr>
        <xdr:cNvPr id="189" name="楕円 188">
          <a:extLst>
            <a:ext uri="{FF2B5EF4-FFF2-40B4-BE49-F238E27FC236}">
              <a16:creationId xmlns:a16="http://schemas.microsoft.com/office/drawing/2014/main" id="{21C6E7DA-A1A2-4E49-9A42-FEF6A4B9BBEB}"/>
            </a:ext>
          </a:extLst>
        </xdr:cNvPr>
        <xdr:cNvSpPr/>
      </xdr:nvSpPr>
      <xdr:spPr>
        <a:xfrm>
          <a:off x="3746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65315</xdr:rowOff>
    </xdr:from>
    <xdr:to>
      <xdr:col>24</xdr:col>
      <xdr:colOff>63500</xdr:colOff>
      <xdr:row>61</xdr:row>
      <xdr:rowOff>76744</xdr:rowOff>
    </xdr:to>
    <xdr:cxnSp macro="">
      <xdr:nvCxnSpPr>
        <xdr:cNvPr id="190" name="直線コネクタ 189">
          <a:extLst>
            <a:ext uri="{FF2B5EF4-FFF2-40B4-BE49-F238E27FC236}">
              <a16:creationId xmlns:a16="http://schemas.microsoft.com/office/drawing/2014/main" id="{F85B6979-0A22-48E4-B4F4-354A690CCA89}"/>
            </a:ext>
          </a:extLst>
        </xdr:cNvPr>
        <xdr:cNvCxnSpPr/>
      </xdr:nvCxnSpPr>
      <xdr:spPr>
        <a:xfrm>
          <a:off x="3797300" y="10523765"/>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169635</xdr:rowOff>
    </xdr:from>
    <xdr:to>
      <xdr:col>15</xdr:col>
      <xdr:colOff>101600</xdr:colOff>
      <xdr:row>61</xdr:row>
      <xdr:rowOff>99785</xdr:rowOff>
    </xdr:to>
    <xdr:sp macro="" textlink="">
      <xdr:nvSpPr>
        <xdr:cNvPr id="191" name="楕円 190">
          <a:extLst>
            <a:ext uri="{FF2B5EF4-FFF2-40B4-BE49-F238E27FC236}">
              <a16:creationId xmlns:a16="http://schemas.microsoft.com/office/drawing/2014/main" id="{92C14078-35ED-45E0-BAB8-B8414B54B037}"/>
            </a:ext>
          </a:extLst>
        </xdr:cNvPr>
        <xdr:cNvSpPr/>
      </xdr:nvSpPr>
      <xdr:spPr>
        <a:xfrm>
          <a:off x="2857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48985</xdr:rowOff>
    </xdr:from>
    <xdr:to>
      <xdr:col>19</xdr:col>
      <xdr:colOff>177800</xdr:colOff>
      <xdr:row>61</xdr:row>
      <xdr:rowOff>65315</xdr:rowOff>
    </xdr:to>
    <xdr:cxnSp macro="">
      <xdr:nvCxnSpPr>
        <xdr:cNvPr id="192" name="直線コネクタ 191">
          <a:extLst>
            <a:ext uri="{FF2B5EF4-FFF2-40B4-BE49-F238E27FC236}">
              <a16:creationId xmlns:a16="http://schemas.microsoft.com/office/drawing/2014/main" id="{9553043B-6F65-4A9C-B5FF-416FFD1A0E2D}"/>
            </a:ext>
          </a:extLst>
        </xdr:cNvPr>
        <xdr:cNvCxnSpPr/>
      </xdr:nvCxnSpPr>
      <xdr:spPr>
        <a:xfrm>
          <a:off x="2908300" y="1050743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42273</xdr:rowOff>
    </xdr:from>
    <xdr:to>
      <xdr:col>10</xdr:col>
      <xdr:colOff>165100</xdr:colOff>
      <xdr:row>61</xdr:row>
      <xdr:rowOff>143873</xdr:rowOff>
    </xdr:to>
    <xdr:sp macro="" textlink="">
      <xdr:nvSpPr>
        <xdr:cNvPr id="193" name="楕円 192">
          <a:extLst>
            <a:ext uri="{FF2B5EF4-FFF2-40B4-BE49-F238E27FC236}">
              <a16:creationId xmlns:a16="http://schemas.microsoft.com/office/drawing/2014/main" id="{24EC7CB1-5E4B-4044-9031-FFD4785E3365}"/>
            </a:ext>
          </a:extLst>
        </xdr:cNvPr>
        <xdr:cNvSpPr/>
      </xdr:nvSpPr>
      <xdr:spPr>
        <a:xfrm>
          <a:off x="1968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48985</xdr:rowOff>
    </xdr:from>
    <xdr:to>
      <xdr:col>15</xdr:col>
      <xdr:colOff>50800</xdr:colOff>
      <xdr:row>61</xdr:row>
      <xdr:rowOff>93073</xdr:rowOff>
    </xdr:to>
    <xdr:cxnSp macro="">
      <xdr:nvCxnSpPr>
        <xdr:cNvPr id="194" name="直線コネクタ 193">
          <a:extLst>
            <a:ext uri="{FF2B5EF4-FFF2-40B4-BE49-F238E27FC236}">
              <a16:creationId xmlns:a16="http://schemas.microsoft.com/office/drawing/2014/main" id="{7B4F5E57-1E71-4BCC-AF69-18A8C224D5A6}"/>
            </a:ext>
          </a:extLst>
        </xdr:cNvPr>
        <xdr:cNvCxnSpPr/>
      </xdr:nvCxnSpPr>
      <xdr:spPr>
        <a:xfrm flipV="1">
          <a:off x="2019300" y="10507435"/>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19413</xdr:rowOff>
    </xdr:from>
    <xdr:to>
      <xdr:col>6</xdr:col>
      <xdr:colOff>38100</xdr:colOff>
      <xdr:row>61</xdr:row>
      <xdr:rowOff>121013</xdr:rowOff>
    </xdr:to>
    <xdr:sp macro="" textlink="">
      <xdr:nvSpPr>
        <xdr:cNvPr id="195" name="楕円 194">
          <a:extLst>
            <a:ext uri="{FF2B5EF4-FFF2-40B4-BE49-F238E27FC236}">
              <a16:creationId xmlns:a16="http://schemas.microsoft.com/office/drawing/2014/main" id="{9DEACA86-958A-414B-B213-E45EAE5E28FB}"/>
            </a:ext>
          </a:extLst>
        </xdr:cNvPr>
        <xdr:cNvSpPr/>
      </xdr:nvSpPr>
      <xdr:spPr>
        <a:xfrm>
          <a:off x="1079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70213</xdr:rowOff>
    </xdr:from>
    <xdr:to>
      <xdr:col>10</xdr:col>
      <xdr:colOff>114300</xdr:colOff>
      <xdr:row>61</xdr:row>
      <xdr:rowOff>93073</xdr:rowOff>
    </xdr:to>
    <xdr:cxnSp macro="">
      <xdr:nvCxnSpPr>
        <xdr:cNvPr id="196" name="直線コネクタ 195">
          <a:extLst>
            <a:ext uri="{FF2B5EF4-FFF2-40B4-BE49-F238E27FC236}">
              <a16:creationId xmlns:a16="http://schemas.microsoft.com/office/drawing/2014/main" id="{E3D671E0-4AEC-4E64-A7C9-4814728A26E2}"/>
            </a:ext>
          </a:extLst>
        </xdr:cNvPr>
        <xdr:cNvCxnSpPr/>
      </xdr:nvCxnSpPr>
      <xdr:spPr>
        <a:xfrm>
          <a:off x="1130300" y="1052866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73C8A3EA-6E8D-4D7A-B4C1-692ACA44E4CE}"/>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96B5F786-4857-43BF-85A4-8A6778CF6F24}"/>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95E6072-0994-498B-A46B-9C35C21B7BB8}"/>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A41412D-E17A-4AEA-921B-B78EA99036BD}"/>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107242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92CC2C3-EAAB-4196-BC55-E8D5DEA2FC80}"/>
            </a:ext>
          </a:extLst>
        </xdr:cNvPr>
        <xdr:cNvSpPr txBox="1"/>
      </xdr:nvSpPr>
      <xdr:spPr>
        <a:xfrm>
          <a:off x="3582044" y="1056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90912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B589ACC6-CD3E-4AF3-BC31-ECF4A7FCCAD8}"/>
            </a:ext>
          </a:extLst>
        </xdr:cNvPr>
        <xdr:cNvSpPr txBox="1"/>
      </xdr:nvSpPr>
      <xdr:spPr>
        <a:xfrm>
          <a:off x="27057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135000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E301D603-6AAD-4FCE-9DF5-76FC39940653}"/>
            </a:ext>
          </a:extLst>
        </xdr:cNvPr>
        <xdr:cNvSpPr txBox="1"/>
      </xdr:nvSpPr>
      <xdr:spPr>
        <a:xfrm>
          <a:off x="18167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112140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43FCD56-55BA-4C7A-A2FE-FE18AD39000C}"/>
            </a:ext>
          </a:extLst>
        </xdr:cNvPr>
        <xdr:cNvSpPr txBox="1"/>
      </xdr:nvSpPr>
      <xdr:spPr>
        <a:xfrm>
          <a:off x="927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AED4479-6EDF-48C6-82CA-30103CDF59C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4AFFA3C-117C-436C-98F8-9B77B311684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06D9328-BD38-4F38-B31A-184D7D3749A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3A1FAEF-087F-4BCE-BA6F-41897A88705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4EB03E0-E6DF-476A-8982-100D72909AB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E828170-BD11-4C50-A9EE-0087D158BB5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F30FD35-3A41-4776-BBDA-CA27E539955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1BE1EEA-D5EC-49C6-A882-A1CCF7B73BB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0F5A024-34D1-48A5-AF2A-09576C1FC0A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B092ED2-DA90-4B0C-8D04-D4E3ED479C2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FBF447F-155B-4E3B-9C6C-1AF737B9EDE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D58065F0-A527-496B-911B-9B06ABAE039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147BCD8-3E01-46FD-8718-D96FC646678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D35EB6C2-3B47-46D8-9090-F059AD543D2D}"/>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AB166AB-19F5-45DF-954F-2AEA677FE49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F342E72-E2A2-439E-8B86-A56CD16D5B8C}"/>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42511B1-D9D9-4C05-96E2-414DBEB2255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67F76C0E-BE31-42B5-9F4A-0C3C86793F4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17BDBE9-704E-4E3A-9F63-89C693DB8EB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53732E6B-AC38-4130-83E1-EE8239E111E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8BBB741-6CA5-4FE2-A7E2-D5AA82D99FD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EF3592E8-841E-4FC0-A9E7-7AD5C64DEC8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A22304E-1EB5-4407-BD00-DECC3DEC14C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2C935280-EF96-45EB-BE66-520470D71DF6}"/>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B49F6250-59C0-4AC4-AF38-1E46C6168EC5}"/>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2CEA6B98-C42C-4DAF-9560-65A54D3324C4}"/>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D49DC469-AA2B-48AB-A159-2459D633276D}"/>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B65D5121-9910-40D9-9476-ACC4FA0DC475}"/>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56491400-80C8-41B1-B3D2-94650263EBAD}"/>
            </a:ext>
          </a:extLst>
        </xdr:cNvPr>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CCB1D5AD-97B6-4B3C-A952-08A4FF722EED}"/>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64E71DF7-5329-42C0-BDC8-EFE45FB75B56}"/>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BB8E884F-DC25-4825-B854-3413286AC9DC}"/>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81736506-4070-4ABE-9F4D-BA50CF2320FC}"/>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1850269F-DD3E-4F74-AF56-D06F4723EBFC}"/>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C84D0FD-F952-46DD-B018-20752920A5D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9BB44D4-DF64-492E-9713-2DEB5E7BBD3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F956DCC-B745-490F-AEAE-4B077A4DD9E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8ADD258-2BAE-4F72-BE16-132D545035C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A33029E-AC83-4811-9D12-9BDA8CF9225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74354</xdr:rowOff>
    </xdr:from>
    <xdr:to>
      <xdr:col>55</xdr:col>
      <xdr:colOff>50800</xdr:colOff>
      <xdr:row>63</xdr:row>
      <xdr:rowOff>4504</xdr:rowOff>
    </xdr:to>
    <xdr:sp macro="" textlink="">
      <xdr:nvSpPr>
        <xdr:cNvPr id="244" name="楕円 243">
          <a:extLst>
            <a:ext uri="{FF2B5EF4-FFF2-40B4-BE49-F238E27FC236}">
              <a16:creationId xmlns:a16="http://schemas.microsoft.com/office/drawing/2014/main" id="{8AD7BE6D-5CC0-44F4-AD2F-9E3A81F698B2}"/>
            </a:ext>
          </a:extLst>
        </xdr:cNvPr>
        <xdr:cNvSpPr/>
      </xdr:nvSpPr>
      <xdr:spPr>
        <a:xfrm>
          <a:off x="10426700" y="1070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97231</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EC29E6CB-EF4F-4D13-8153-259AEFA28AAD}"/>
            </a:ext>
          </a:extLst>
        </xdr:cNvPr>
        <xdr:cNvSpPr txBox="1"/>
      </xdr:nvSpPr>
      <xdr:spPr>
        <a:xfrm>
          <a:off x="10515600" y="10555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77169</xdr:rowOff>
    </xdr:from>
    <xdr:to>
      <xdr:col>50</xdr:col>
      <xdr:colOff>165100</xdr:colOff>
      <xdr:row>63</xdr:row>
      <xdr:rowOff>7319</xdr:rowOff>
    </xdr:to>
    <xdr:sp macro="" textlink="">
      <xdr:nvSpPr>
        <xdr:cNvPr id="246" name="楕円 245">
          <a:extLst>
            <a:ext uri="{FF2B5EF4-FFF2-40B4-BE49-F238E27FC236}">
              <a16:creationId xmlns:a16="http://schemas.microsoft.com/office/drawing/2014/main" id="{E93093B8-7B77-47B4-9C19-C4DBDCC86537}"/>
            </a:ext>
          </a:extLst>
        </xdr:cNvPr>
        <xdr:cNvSpPr/>
      </xdr:nvSpPr>
      <xdr:spPr>
        <a:xfrm>
          <a:off x="9588500" y="1070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125154</xdr:rowOff>
    </xdr:from>
    <xdr:to>
      <xdr:col>55</xdr:col>
      <xdr:colOff>0</xdr:colOff>
      <xdr:row>62</xdr:row>
      <xdr:rowOff>127969</xdr:rowOff>
    </xdr:to>
    <xdr:cxnSp macro="">
      <xdr:nvCxnSpPr>
        <xdr:cNvPr id="247" name="直線コネクタ 246">
          <a:extLst>
            <a:ext uri="{FF2B5EF4-FFF2-40B4-BE49-F238E27FC236}">
              <a16:creationId xmlns:a16="http://schemas.microsoft.com/office/drawing/2014/main" id="{C504F82A-0791-4175-9D02-EF151146BD5F}"/>
            </a:ext>
          </a:extLst>
        </xdr:cNvPr>
        <xdr:cNvCxnSpPr/>
      </xdr:nvCxnSpPr>
      <xdr:spPr>
        <a:xfrm flipV="1">
          <a:off x="9639300" y="10755054"/>
          <a:ext cx="838200" cy="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79211</xdr:rowOff>
    </xdr:from>
    <xdr:to>
      <xdr:col>46</xdr:col>
      <xdr:colOff>38100</xdr:colOff>
      <xdr:row>63</xdr:row>
      <xdr:rowOff>9361</xdr:rowOff>
    </xdr:to>
    <xdr:sp macro="" textlink="">
      <xdr:nvSpPr>
        <xdr:cNvPr id="248" name="楕円 247">
          <a:extLst>
            <a:ext uri="{FF2B5EF4-FFF2-40B4-BE49-F238E27FC236}">
              <a16:creationId xmlns:a16="http://schemas.microsoft.com/office/drawing/2014/main" id="{226EBA51-ECAA-423A-9171-AC185BFD2911}"/>
            </a:ext>
          </a:extLst>
        </xdr:cNvPr>
        <xdr:cNvSpPr/>
      </xdr:nvSpPr>
      <xdr:spPr>
        <a:xfrm>
          <a:off x="8699500" y="1070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127969</xdr:rowOff>
    </xdr:from>
    <xdr:to>
      <xdr:col>50</xdr:col>
      <xdr:colOff>114300</xdr:colOff>
      <xdr:row>62</xdr:row>
      <xdr:rowOff>130011</xdr:rowOff>
    </xdr:to>
    <xdr:cxnSp macro="">
      <xdr:nvCxnSpPr>
        <xdr:cNvPr id="249" name="直線コネクタ 248">
          <a:extLst>
            <a:ext uri="{FF2B5EF4-FFF2-40B4-BE49-F238E27FC236}">
              <a16:creationId xmlns:a16="http://schemas.microsoft.com/office/drawing/2014/main" id="{12F8D4F9-E3C4-440D-9633-99B7344FA486}"/>
            </a:ext>
          </a:extLst>
        </xdr:cNvPr>
        <xdr:cNvCxnSpPr/>
      </xdr:nvCxnSpPr>
      <xdr:spPr>
        <a:xfrm flipV="1">
          <a:off x="8750300" y="10757869"/>
          <a:ext cx="889000" cy="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98051</xdr:rowOff>
    </xdr:from>
    <xdr:to>
      <xdr:col>41</xdr:col>
      <xdr:colOff>101600</xdr:colOff>
      <xdr:row>63</xdr:row>
      <xdr:rowOff>28201</xdr:rowOff>
    </xdr:to>
    <xdr:sp macro="" textlink="">
      <xdr:nvSpPr>
        <xdr:cNvPr id="250" name="楕円 249">
          <a:extLst>
            <a:ext uri="{FF2B5EF4-FFF2-40B4-BE49-F238E27FC236}">
              <a16:creationId xmlns:a16="http://schemas.microsoft.com/office/drawing/2014/main" id="{5735ED2D-8A9B-41A9-88DA-344F76946BD4}"/>
            </a:ext>
          </a:extLst>
        </xdr:cNvPr>
        <xdr:cNvSpPr/>
      </xdr:nvSpPr>
      <xdr:spPr>
        <a:xfrm>
          <a:off x="7810500" y="1072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130011</xdr:rowOff>
    </xdr:from>
    <xdr:to>
      <xdr:col>45</xdr:col>
      <xdr:colOff>177800</xdr:colOff>
      <xdr:row>62</xdr:row>
      <xdr:rowOff>148851</xdr:rowOff>
    </xdr:to>
    <xdr:cxnSp macro="">
      <xdr:nvCxnSpPr>
        <xdr:cNvPr id="251" name="直線コネクタ 250">
          <a:extLst>
            <a:ext uri="{FF2B5EF4-FFF2-40B4-BE49-F238E27FC236}">
              <a16:creationId xmlns:a16="http://schemas.microsoft.com/office/drawing/2014/main" id="{6CB50DFE-EFEB-4B0F-815A-82FD32AD0F7A}"/>
            </a:ext>
          </a:extLst>
        </xdr:cNvPr>
        <xdr:cNvCxnSpPr/>
      </xdr:nvCxnSpPr>
      <xdr:spPr>
        <a:xfrm flipV="1">
          <a:off x="7861300" y="10759911"/>
          <a:ext cx="889000" cy="1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98244</xdr:rowOff>
    </xdr:from>
    <xdr:to>
      <xdr:col>36</xdr:col>
      <xdr:colOff>165100</xdr:colOff>
      <xdr:row>63</xdr:row>
      <xdr:rowOff>28394</xdr:rowOff>
    </xdr:to>
    <xdr:sp macro="" textlink="">
      <xdr:nvSpPr>
        <xdr:cNvPr id="252" name="楕円 251">
          <a:extLst>
            <a:ext uri="{FF2B5EF4-FFF2-40B4-BE49-F238E27FC236}">
              <a16:creationId xmlns:a16="http://schemas.microsoft.com/office/drawing/2014/main" id="{2BCA5851-C10A-4210-AB53-E4B373F8B04D}"/>
            </a:ext>
          </a:extLst>
        </xdr:cNvPr>
        <xdr:cNvSpPr/>
      </xdr:nvSpPr>
      <xdr:spPr>
        <a:xfrm>
          <a:off x="6921500" y="1072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148851</xdr:rowOff>
    </xdr:from>
    <xdr:to>
      <xdr:col>41</xdr:col>
      <xdr:colOff>50800</xdr:colOff>
      <xdr:row>62</xdr:row>
      <xdr:rowOff>149044</xdr:rowOff>
    </xdr:to>
    <xdr:cxnSp macro="">
      <xdr:nvCxnSpPr>
        <xdr:cNvPr id="253" name="直線コネクタ 252">
          <a:extLst>
            <a:ext uri="{FF2B5EF4-FFF2-40B4-BE49-F238E27FC236}">
              <a16:creationId xmlns:a16="http://schemas.microsoft.com/office/drawing/2014/main" id="{3456468C-3517-4A3A-9E68-11E0456345AE}"/>
            </a:ext>
          </a:extLst>
        </xdr:cNvPr>
        <xdr:cNvCxnSpPr/>
      </xdr:nvCxnSpPr>
      <xdr:spPr>
        <a:xfrm flipV="1">
          <a:off x="6972300" y="10778751"/>
          <a:ext cx="889000" cy="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3D49CB94-0345-4BB8-ABBF-75E17D58C42E}"/>
            </a:ext>
          </a:extLst>
        </xdr:cNvPr>
        <xdr:cNvSpPr txBox="1"/>
      </xdr:nvSpPr>
      <xdr:spPr>
        <a:xfrm>
          <a:off x="932709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86F9144C-2101-4AA3-96DD-25A263C5D85A}"/>
            </a:ext>
          </a:extLst>
        </xdr:cNvPr>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EA428918-CDA1-4C6B-9AF3-8FC98F9E53C2}"/>
            </a:ext>
          </a:extLst>
        </xdr:cNvPr>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370FA1E4-A987-423A-A804-5BD1A37CC7F8}"/>
            </a:ext>
          </a:extLst>
        </xdr:cNvPr>
        <xdr:cNvSpPr txBox="1"/>
      </xdr:nvSpPr>
      <xdr:spPr>
        <a:xfrm>
          <a:off x="6672795" y="1088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23846</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4ED2BFFF-2D18-4B27-AE27-824472B4064C}"/>
            </a:ext>
          </a:extLst>
        </xdr:cNvPr>
        <xdr:cNvSpPr txBox="1"/>
      </xdr:nvSpPr>
      <xdr:spPr>
        <a:xfrm>
          <a:off x="9327095" y="10482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25888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E8701CB1-A862-4129-B94B-C599250C8504}"/>
            </a:ext>
          </a:extLst>
        </xdr:cNvPr>
        <xdr:cNvSpPr txBox="1"/>
      </xdr:nvSpPr>
      <xdr:spPr>
        <a:xfrm>
          <a:off x="8450795" y="10484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44728</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4BD84CBA-AE5C-4C18-B20F-4EEBCB732ED3}"/>
            </a:ext>
          </a:extLst>
        </xdr:cNvPr>
        <xdr:cNvSpPr txBox="1"/>
      </xdr:nvSpPr>
      <xdr:spPr>
        <a:xfrm>
          <a:off x="7561795" y="10503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44921</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9D49F700-62F9-4AA3-A8F1-67805DC3A0B6}"/>
            </a:ext>
          </a:extLst>
        </xdr:cNvPr>
        <xdr:cNvSpPr txBox="1"/>
      </xdr:nvSpPr>
      <xdr:spPr>
        <a:xfrm>
          <a:off x="6672795" y="1050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0F54B68-1B7B-4A0B-9678-2033E337D33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9755139-93DE-409A-8421-75257A1517C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C65678B-4CCD-4BEA-85C7-142B287E84B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2883C95-0AC4-4940-B510-DC27165AC66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7F5DCD5-80F8-4C92-A1BD-21363E29267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0B29D88-BF9F-43AA-925F-7B66CFE5E4A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A102964-BDD5-4D4E-91D1-86B9AE89AA1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D2BF978-836A-4A4B-96BD-BE771895D08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68CF210-C915-42C8-B156-0F61AD51F47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EA9AA2A7-05DB-4E7C-BD9B-F34979C20FF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5BFDC199-B035-4032-8F3B-322C5A28B94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5FE4E6AA-AD2C-4346-B722-EE2AE467B28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8B024D2C-CA98-43AB-9ACF-5F1DE406A13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C7F01143-5E80-44AD-977C-A964221724B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784A4A4E-0E34-46DF-9770-B01AD286D8E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A32C32A9-E9AE-4C02-AF38-D858DDF262D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FBBBE935-772A-4F7A-B04F-BCBC5C0FC624}"/>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247C53AE-FB70-47DD-851D-16075CDA771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CF3CC545-DECB-48D5-BFBB-03F341AC3BB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DE05855B-DD19-4736-985B-9BCE7EB8013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CEC99E99-9262-4819-BBE9-EDA6F410875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252BF794-4946-46A9-902B-9F8B3F52A15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83B973AA-A295-45EB-AAB5-95104AB1B31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51EC8E8-E417-46CA-8756-F9E00A5DA63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FB533B8C-AF39-44B1-8DE8-861CE23DD21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22F85051-12AC-4C97-B3D0-8AB084A52F0B}"/>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70ACA5A4-D8AB-4345-A6C0-8E1B64807796}"/>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9010F8AC-AAB4-4F5E-93E5-E3DA99D3DEF8}"/>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4ADD7F7F-3638-482F-93EB-552AB93087B7}"/>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0B58CEDC-087C-4969-9AB7-4E7CE1D502D5}"/>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949703EC-FDB8-47D5-B487-07D7E8F5D4E9}"/>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87374883-45B1-4514-A4CA-FE2D79C2539D}"/>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2EC66FE7-96D3-458D-B2A1-D27A0147EEED}"/>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16856525-6412-4447-8540-A539A64603B9}"/>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665BDC61-3B33-451D-9B12-82E599FAB8AB}"/>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B200319D-7296-4DFE-8E4F-BA9DD7A17A24}"/>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0599FC9-EF6E-42DD-A34C-746826EEDAE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3E304D5-CC88-4747-80D8-805CA5B1BB6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3D0FA2F-929D-4048-8893-D2AE928ABD0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CD2B9FA-A01E-4B8C-B4D7-C0DDEF77E8E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5867BA5-19E9-4BD6-8FF3-DC5A335AF3B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50981</xdr:rowOff>
    </xdr:from>
    <xdr:to>
      <xdr:col>24</xdr:col>
      <xdr:colOff>114300</xdr:colOff>
      <xdr:row>86</xdr:row>
      <xdr:rowOff>152581</xdr:rowOff>
    </xdr:to>
    <xdr:sp macro="" textlink="">
      <xdr:nvSpPr>
        <xdr:cNvPr id="303" name="楕円 302">
          <a:extLst>
            <a:ext uri="{FF2B5EF4-FFF2-40B4-BE49-F238E27FC236}">
              <a16:creationId xmlns:a16="http://schemas.microsoft.com/office/drawing/2014/main" id="{295BC0F7-09B7-4392-8CFB-481290D42707}"/>
            </a:ext>
          </a:extLst>
        </xdr:cNvPr>
        <xdr:cNvSpPr/>
      </xdr:nvSpPr>
      <xdr:spPr>
        <a:xfrm>
          <a:off x="4584700" y="1479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137358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7494EDD4-301B-4ECD-9C2E-E33F3E3BF650}"/>
            </a:ext>
          </a:extLst>
        </xdr:cNvPr>
        <xdr:cNvSpPr txBox="1"/>
      </xdr:nvSpPr>
      <xdr:spPr>
        <a:xfrm>
          <a:off x="4673600" y="14710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77107</xdr:rowOff>
    </xdr:from>
    <xdr:to>
      <xdr:col>20</xdr:col>
      <xdr:colOff>38100</xdr:colOff>
      <xdr:row>87</xdr:row>
      <xdr:rowOff>7257</xdr:rowOff>
    </xdr:to>
    <xdr:sp macro="" textlink="">
      <xdr:nvSpPr>
        <xdr:cNvPr id="305" name="楕円 304">
          <a:extLst>
            <a:ext uri="{FF2B5EF4-FFF2-40B4-BE49-F238E27FC236}">
              <a16:creationId xmlns:a16="http://schemas.microsoft.com/office/drawing/2014/main" id="{0566D140-E942-4B92-BB57-82E11855318E}"/>
            </a:ext>
          </a:extLst>
        </xdr:cNvPr>
        <xdr:cNvSpPr/>
      </xdr:nvSpPr>
      <xdr:spPr>
        <a:xfrm>
          <a:off x="3746500" y="1482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101781</xdr:rowOff>
    </xdr:from>
    <xdr:to>
      <xdr:col>24</xdr:col>
      <xdr:colOff>63500</xdr:colOff>
      <xdr:row>86</xdr:row>
      <xdr:rowOff>127907</xdr:rowOff>
    </xdr:to>
    <xdr:cxnSp macro="">
      <xdr:nvCxnSpPr>
        <xdr:cNvPr id="306" name="直線コネクタ 305">
          <a:extLst>
            <a:ext uri="{FF2B5EF4-FFF2-40B4-BE49-F238E27FC236}">
              <a16:creationId xmlns:a16="http://schemas.microsoft.com/office/drawing/2014/main" id="{187AD959-2AC3-425A-964A-AA2293190310}"/>
            </a:ext>
          </a:extLst>
        </xdr:cNvPr>
        <xdr:cNvCxnSpPr/>
      </xdr:nvCxnSpPr>
      <xdr:spPr>
        <a:xfrm flipV="1">
          <a:off x="3797300" y="1484648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73842</xdr:rowOff>
    </xdr:from>
    <xdr:to>
      <xdr:col>15</xdr:col>
      <xdr:colOff>101600</xdr:colOff>
      <xdr:row>87</xdr:row>
      <xdr:rowOff>3992</xdr:rowOff>
    </xdr:to>
    <xdr:sp macro="" textlink="">
      <xdr:nvSpPr>
        <xdr:cNvPr id="307" name="楕円 306">
          <a:extLst>
            <a:ext uri="{FF2B5EF4-FFF2-40B4-BE49-F238E27FC236}">
              <a16:creationId xmlns:a16="http://schemas.microsoft.com/office/drawing/2014/main" id="{13D2BB10-54F0-40E9-8E2E-2746BEC5643D}"/>
            </a:ext>
          </a:extLst>
        </xdr:cNvPr>
        <xdr:cNvSpPr/>
      </xdr:nvSpPr>
      <xdr:spPr>
        <a:xfrm>
          <a:off x="2857500" y="1481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124642</xdr:rowOff>
    </xdr:from>
    <xdr:to>
      <xdr:col>19</xdr:col>
      <xdr:colOff>177800</xdr:colOff>
      <xdr:row>86</xdr:row>
      <xdr:rowOff>127907</xdr:rowOff>
    </xdr:to>
    <xdr:cxnSp macro="">
      <xdr:nvCxnSpPr>
        <xdr:cNvPr id="308" name="直線コネクタ 307">
          <a:extLst>
            <a:ext uri="{FF2B5EF4-FFF2-40B4-BE49-F238E27FC236}">
              <a16:creationId xmlns:a16="http://schemas.microsoft.com/office/drawing/2014/main" id="{42F7D742-089F-48CF-98FA-A7BD2DB9313A}"/>
            </a:ext>
          </a:extLst>
        </xdr:cNvPr>
        <xdr:cNvCxnSpPr/>
      </xdr:nvCxnSpPr>
      <xdr:spPr>
        <a:xfrm>
          <a:off x="2908300" y="1486934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70576</xdr:rowOff>
    </xdr:from>
    <xdr:to>
      <xdr:col>10</xdr:col>
      <xdr:colOff>165100</xdr:colOff>
      <xdr:row>87</xdr:row>
      <xdr:rowOff>726</xdr:rowOff>
    </xdr:to>
    <xdr:sp macro="" textlink="">
      <xdr:nvSpPr>
        <xdr:cNvPr id="309" name="楕円 308">
          <a:extLst>
            <a:ext uri="{FF2B5EF4-FFF2-40B4-BE49-F238E27FC236}">
              <a16:creationId xmlns:a16="http://schemas.microsoft.com/office/drawing/2014/main" id="{0F7693F3-8D22-4A09-875F-71C77DEA3EA6}"/>
            </a:ext>
          </a:extLst>
        </xdr:cNvPr>
        <xdr:cNvSpPr/>
      </xdr:nvSpPr>
      <xdr:spPr>
        <a:xfrm>
          <a:off x="1968500" y="1481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121376</xdr:rowOff>
    </xdr:from>
    <xdr:to>
      <xdr:col>15</xdr:col>
      <xdr:colOff>50800</xdr:colOff>
      <xdr:row>86</xdr:row>
      <xdr:rowOff>124642</xdr:rowOff>
    </xdr:to>
    <xdr:cxnSp macro="">
      <xdr:nvCxnSpPr>
        <xdr:cNvPr id="310" name="直線コネクタ 309">
          <a:extLst>
            <a:ext uri="{FF2B5EF4-FFF2-40B4-BE49-F238E27FC236}">
              <a16:creationId xmlns:a16="http://schemas.microsoft.com/office/drawing/2014/main" id="{A1CD0BC0-F056-4996-BD6C-F76B93DF1B0C}"/>
            </a:ext>
          </a:extLst>
        </xdr:cNvPr>
        <xdr:cNvCxnSpPr/>
      </xdr:nvCxnSpPr>
      <xdr:spPr>
        <a:xfrm>
          <a:off x="2019300" y="1486607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67311</xdr:rowOff>
    </xdr:from>
    <xdr:to>
      <xdr:col>6</xdr:col>
      <xdr:colOff>38100</xdr:colOff>
      <xdr:row>86</xdr:row>
      <xdr:rowOff>168911</xdr:rowOff>
    </xdr:to>
    <xdr:sp macro="" textlink="">
      <xdr:nvSpPr>
        <xdr:cNvPr id="311" name="楕円 310">
          <a:extLst>
            <a:ext uri="{FF2B5EF4-FFF2-40B4-BE49-F238E27FC236}">
              <a16:creationId xmlns:a16="http://schemas.microsoft.com/office/drawing/2014/main" id="{D08EA276-951E-4859-9BE6-55FFEAC5F744}"/>
            </a:ext>
          </a:extLst>
        </xdr:cNvPr>
        <xdr:cNvSpPr/>
      </xdr:nvSpPr>
      <xdr:spPr>
        <a:xfrm>
          <a:off x="1079500" y="1481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118111</xdr:rowOff>
    </xdr:from>
    <xdr:to>
      <xdr:col>10</xdr:col>
      <xdr:colOff>114300</xdr:colOff>
      <xdr:row>86</xdr:row>
      <xdr:rowOff>121376</xdr:rowOff>
    </xdr:to>
    <xdr:cxnSp macro="">
      <xdr:nvCxnSpPr>
        <xdr:cNvPr id="312" name="直線コネクタ 311">
          <a:extLst>
            <a:ext uri="{FF2B5EF4-FFF2-40B4-BE49-F238E27FC236}">
              <a16:creationId xmlns:a16="http://schemas.microsoft.com/office/drawing/2014/main" id="{6807E9DB-BB77-4F47-92DB-0E4B749BED00}"/>
            </a:ext>
          </a:extLst>
        </xdr:cNvPr>
        <xdr:cNvCxnSpPr/>
      </xdr:nvCxnSpPr>
      <xdr:spPr>
        <a:xfrm>
          <a:off x="1130300" y="1486281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6B828B3D-FB3C-49D5-8715-0DFD75777960}"/>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DDCDBDB2-4D91-4D0A-92E6-62CF09608CA9}"/>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9821311E-ACCB-4084-860C-5650AD8175EB}"/>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68DC6E5E-4BC4-4F79-9DD4-1571CE6707E7}"/>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169834</xdr:rowOff>
    </xdr:from>
    <xdr:ext cx="405111" cy="259045"/>
    <xdr:sp macro="" textlink="">
      <xdr:nvSpPr>
        <xdr:cNvPr id="317" name="n_1mainValue【公営住宅】&#10;有形固定資産減価償却率">
          <a:extLst>
            <a:ext uri="{FF2B5EF4-FFF2-40B4-BE49-F238E27FC236}">
              <a16:creationId xmlns:a16="http://schemas.microsoft.com/office/drawing/2014/main" id="{3A6F4FB3-DE4E-4EBD-BFF2-F3CC2A40FAF5}"/>
            </a:ext>
          </a:extLst>
        </xdr:cNvPr>
        <xdr:cNvSpPr txBox="1"/>
      </xdr:nvSpPr>
      <xdr:spPr>
        <a:xfrm>
          <a:off x="3582044" y="1491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166569</xdr:rowOff>
    </xdr:from>
    <xdr:ext cx="405111" cy="259045"/>
    <xdr:sp macro="" textlink="">
      <xdr:nvSpPr>
        <xdr:cNvPr id="318" name="n_2mainValue【公営住宅】&#10;有形固定資産減価償却率">
          <a:extLst>
            <a:ext uri="{FF2B5EF4-FFF2-40B4-BE49-F238E27FC236}">
              <a16:creationId xmlns:a16="http://schemas.microsoft.com/office/drawing/2014/main" id="{4E305B0F-F57C-4C04-8084-2E47EE5374E8}"/>
            </a:ext>
          </a:extLst>
        </xdr:cNvPr>
        <xdr:cNvSpPr txBox="1"/>
      </xdr:nvSpPr>
      <xdr:spPr>
        <a:xfrm>
          <a:off x="2705744" y="14911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163303</xdr:rowOff>
    </xdr:from>
    <xdr:ext cx="405111" cy="259045"/>
    <xdr:sp macro="" textlink="">
      <xdr:nvSpPr>
        <xdr:cNvPr id="319" name="n_3mainValue【公営住宅】&#10;有形固定資産減価償却率">
          <a:extLst>
            <a:ext uri="{FF2B5EF4-FFF2-40B4-BE49-F238E27FC236}">
              <a16:creationId xmlns:a16="http://schemas.microsoft.com/office/drawing/2014/main" id="{41D34539-2BAF-4A9A-8EA1-23A6C3C8BDCB}"/>
            </a:ext>
          </a:extLst>
        </xdr:cNvPr>
        <xdr:cNvSpPr txBox="1"/>
      </xdr:nvSpPr>
      <xdr:spPr>
        <a:xfrm>
          <a:off x="1816744" y="1490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160038</xdr:rowOff>
    </xdr:from>
    <xdr:ext cx="405111" cy="259045"/>
    <xdr:sp macro="" textlink="">
      <xdr:nvSpPr>
        <xdr:cNvPr id="320" name="n_4mainValue【公営住宅】&#10;有形固定資産減価償却率">
          <a:extLst>
            <a:ext uri="{FF2B5EF4-FFF2-40B4-BE49-F238E27FC236}">
              <a16:creationId xmlns:a16="http://schemas.microsoft.com/office/drawing/2014/main" id="{9DD4E048-2018-4BD3-B026-98A330908025}"/>
            </a:ext>
          </a:extLst>
        </xdr:cNvPr>
        <xdr:cNvSpPr txBox="1"/>
      </xdr:nvSpPr>
      <xdr:spPr>
        <a:xfrm>
          <a:off x="927744" y="1490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3C5F1ED-5650-48AD-A60A-D88400AC9EB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FBD5548-9718-47D3-BD07-5417B7C2FD8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73A9DA6-B59C-4C77-B3CE-BB7D1567286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FCE8E0F-B34A-44C0-A44E-379D6F11384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1323243-FB02-4819-9C02-579190ADBBB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B39F58C-5DFD-4843-A921-2F62863674B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F38A059B-CC82-4B16-8459-0A314DF5E19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E6E618B-D007-4B46-AB07-8E9C83E6E85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69D25A4B-4CDA-4763-B5B1-7F0F87FDB5D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E59CC2E-2A79-443D-BA67-E461220ADD1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EC00801E-C2B9-4F64-9B83-44DBD33B2F2A}"/>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97CD4649-E0A4-42DE-8DF2-C0E41151E2E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EB6232E8-37FD-4722-9281-BE95015463F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ED331978-6FF9-45EE-8D3F-03579C68B8C8}"/>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4C214521-14E6-4969-8F56-A3522E33E8DE}"/>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79C755F9-DEEC-4CB5-B40A-F15B7ED51659}"/>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87F8188C-21EC-4686-A624-C46CE00BA0C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DA6FB0EE-8790-4D8E-A671-AA317B6251D3}"/>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78B359C0-F14A-47C1-A805-1962341505F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AC4FEDB8-EA35-4D8B-B2D9-144D470AE4B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8E12499A-1626-41D9-BA37-0D57D42BEDD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0CCB26AB-0361-4127-8B0C-BDF71EC89AC5}"/>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602EF314-9756-438F-B110-B85F5E2DA455}"/>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755F327D-184D-4CDC-A1D7-BB22B7FFCC62}"/>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9F6A01F2-31E3-47F1-937F-AB7432E95210}"/>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193A4570-9186-4ABB-9FFF-07E5228040B5}"/>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A34F3A33-10F9-4028-A0DB-022EB4EB7C63}"/>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4CFFE5FE-6A73-46A5-9559-5C91AC725A81}"/>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A00C6F3D-7CDB-4A69-8486-8D4E9E74A2F1}"/>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FA1CDC2B-450C-410E-A01A-A3A4FE6C2F63}"/>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4ACEB2C1-6D48-4325-B06A-B3AC8BC1283A}"/>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808C1F2D-E258-4629-80C5-3135E096DD71}"/>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5BA187C-9740-45C0-A603-4D68B88C754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D776EC1-0A87-4ADE-A7D1-081218DFAEE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BFFF917-A1E7-4BD5-8088-3E025B4E9B0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80A8076-30C7-4A68-BF4B-A23882BBB76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35DCEF6-7939-4C52-B818-FACFAA6882E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138861</xdr:rowOff>
    </xdr:from>
    <xdr:to>
      <xdr:col>55</xdr:col>
      <xdr:colOff>50800</xdr:colOff>
      <xdr:row>86</xdr:row>
      <xdr:rowOff>69011</xdr:rowOff>
    </xdr:to>
    <xdr:sp macro="" textlink="">
      <xdr:nvSpPr>
        <xdr:cNvPr id="358" name="楕円 357">
          <a:extLst>
            <a:ext uri="{FF2B5EF4-FFF2-40B4-BE49-F238E27FC236}">
              <a16:creationId xmlns:a16="http://schemas.microsoft.com/office/drawing/2014/main" id="{EB8E899A-75BB-41E2-9765-22AE8116BC9E}"/>
            </a:ext>
          </a:extLst>
        </xdr:cNvPr>
        <xdr:cNvSpPr/>
      </xdr:nvSpPr>
      <xdr:spPr>
        <a:xfrm>
          <a:off x="10426700" y="1471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53788</xdr:rowOff>
    </xdr:from>
    <xdr:ext cx="469744" cy="259045"/>
    <xdr:sp macro="" textlink="">
      <xdr:nvSpPr>
        <xdr:cNvPr id="359" name="【公営住宅】&#10;一人当たり面積該当値テキスト">
          <a:extLst>
            <a:ext uri="{FF2B5EF4-FFF2-40B4-BE49-F238E27FC236}">
              <a16:creationId xmlns:a16="http://schemas.microsoft.com/office/drawing/2014/main" id="{1D1967C4-6F2B-427A-B5C4-E3CCBC4F7C6E}"/>
            </a:ext>
          </a:extLst>
        </xdr:cNvPr>
        <xdr:cNvSpPr txBox="1"/>
      </xdr:nvSpPr>
      <xdr:spPr>
        <a:xfrm>
          <a:off x="10515600" y="14627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138861</xdr:rowOff>
    </xdr:from>
    <xdr:to>
      <xdr:col>50</xdr:col>
      <xdr:colOff>165100</xdr:colOff>
      <xdr:row>86</xdr:row>
      <xdr:rowOff>69011</xdr:rowOff>
    </xdr:to>
    <xdr:sp macro="" textlink="">
      <xdr:nvSpPr>
        <xdr:cNvPr id="360" name="楕円 359">
          <a:extLst>
            <a:ext uri="{FF2B5EF4-FFF2-40B4-BE49-F238E27FC236}">
              <a16:creationId xmlns:a16="http://schemas.microsoft.com/office/drawing/2014/main" id="{02A668A4-9200-4D5B-A143-E3DE6A6F1F6A}"/>
            </a:ext>
          </a:extLst>
        </xdr:cNvPr>
        <xdr:cNvSpPr/>
      </xdr:nvSpPr>
      <xdr:spPr>
        <a:xfrm>
          <a:off x="9588500" y="1471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18211</xdr:rowOff>
    </xdr:from>
    <xdr:to>
      <xdr:col>55</xdr:col>
      <xdr:colOff>0</xdr:colOff>
      <xdr:row>86</xdr:row>
      <xdr:rowOff>18211</xdr:rowOff>
    </xdr:to>
    <xdr:cxnSp macro="">
      <xdr:nvCxnSpPr>
        <xdr:cNvPr id="361" name="直線コネクタ 360">
          <a:extLst>
            <a:ext uri="{FF2B5EF4-FFF2-40B4-BE49-F238E27FC236}">
              <a16:creationId xmlns:a16="http://schemas.microsoft.com/office/drawing/2014/main" id="{7DF88255-7AEC-4F69-B6BC-7F19B5CB7A43}"/>
            </a:ext>
          </a:extLst>
        </xdr:cNvPr>
        <xdr:cNvCxnSpPr/>
      </xdr:nvCxnSpPr>
      <xdr:spPr>
        <a:xfrm>
          <a:off x="9639300" y="147629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138861</xdr:rowOff>
    </xdr:from>
    <xdr:to>
      <xdr:col>46</xdr:col>
      <xdr:colOff>38100</xdr:colOff>
      <xdr:row>86</xdr:row>
      <xdr:rowOff>69011</xdr:rowOff>
    </xdr:to>
    <xdr:sp macro="" textlink="">
      <xdr:nvSpPr>
        <xdr:cNvPr id="362" name="楕円 361">
          <a:extLst>
            <a:ext uri="{FF2B5EF4-FFF2-40B4-BE49-F238E27FC236}">
              <a16:creationId xmlns:a16="http://schemas.microsoft.com/office/drawing/2014/main" id="{B0A8945A-134B-4CA0-B22D-2EBCE2B89DD8}"/>
            </a:ext>
          </a:extLst>
        </xdr:cNvPr>
        <xdr:cNvSpPr/>
      </xdr:nvSpPr>
      <xdr:spPr>
        <a:xfrm>
          <a:off x="8699500" y="1471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18211</xdr:rowOff>
    </xdr:from>
    <xdr:to>
      <xdr:col>50</xdr:col>
      <xdr:colOff>114300</xdr:colOff>
      <xdr:row>86</xdr:row>
      <xdr:rowOff>18211</xdr:rowOff>
    </xdr:to>
    <xdr:cxnSp macro="">
      <xdr:nvCxnSpPr>
        <xdr:cNvPr id="363" name="直線コネクタ 362">
          <a:extLst>
            <a:ext uri="{FF2B5EF4-FFF2-40B4-BE49-F238E27FC236}">
              <a16:creationId xmlns:a16="http://schemas.microsoft.com/office/drawing/2014/main" id="{6FDBCACA-F968-4C01-85B8-0ED8D717A249}"/>
            </a:ext>
          </a:extLst>
        </xdr:cNvPr>
        <xdr:cNvCxnSpPr/>
      </xdr:nvCxnSpPr>
      <xdr:spPr>
        <a:xfrm>
          <a:off x="8750300" y="14762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138861</xdr:rowOff>
    </xdr:from>
    <xdr:to>
      <xdr:col>41</xdr:col>
      <xdr:colOff>101600</xdr:colOff>
      <xdr:row>86</xdr:row>
      <xdr:rowOff>69011</xdr:rowOff>
    </xdr:to>
    <xdr:sp macro="" textlink="">
      <xdr:nvSpPr>
        <xdr:cNvPr id="364" name="楕円 363">
          <a:extLst>
            <a:ext uri="{FF2B5EF4-FFF2-40B4-BE49-F238E27FC236}">
              <a16:creationId xmlns:a16="http://schemas.microsoft.com/office/drawing/2014/main" id="{CA13BC33-1ADA-4EA9-8F83-A4CD19753A86}"/>
            </a:ext>
          </a:extLst>
        </xdr:cNvPr>
        <xdr:cNvSpPr/>
      </xdr:nvSpPr>
      <xdr:spPr>
        <a:xfrm>
          <a:off x="7810500" y="1471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18211</xdr:rowOff>
    </xdr:from>
    <xdr:to>
      <xdr:col>45</xdr:col>
      <xdr:colOff>177800</xdr:colOff>
      <xdr:row>86</xdr:row>
      <xdr:rowOff>18211</xdr:rowOff>
    </xdr:to>
    <xdr:cxnSp macro="">
      <xdr:nvCxnSpPr>
        <xdr:cNvPr id="365" name="直線コネクタ 364">
          <a:extLst>
            <a:ext uri="{FF2B5EF4-FFF2-40B4-BE49-F238E27FC236}">
              <a16:creationId xmlns:a16="http://schemas.microsoft.com/office/drawing/2014/main" id="{60AF7CBE-29D0-4BC9-9557-F9C121AB4506}"/>
            </a:ext>
          </a:extLst>
        </xdr:cNvPr>
        <xdr:cNvCxnSpPr/>
      </xdr:nvCxnSpPr>
      <xdr:spPr>
        <a:xfrm>
          <a:off x="7861300" y="14762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138861</xdr:rowOff>
    </xdr:from>
    <xdr:to>
      <xdr:col>36</xdr:col>
      <xdr:colOff>165100</xdr:colOff>
      <xdr:row>86</xdr:row>
      <xdr:rowOff>69011</xdr:rowOff>
    </xdr:to>
    <xdr:sp macro="" textlink="">
      <xdr:nvSpPr>
        <xdr:cNvPr id="366" name="楕円 365">
          <a:extLst>
            <a:ext uri="{FF2B5EF4-FFF2-40B4-BE49-F238E27FC236}">
              <a16:creationId xmlns:a16="http://schemas.microsoft.com/office/drawing/2014/main" id="{BF1D78E7-3FA4-49EA-9029-3655A19DA693}"/>
            </a:ext>
          </a:extLst>
        </xdr:cNvPr>
        <xdr:cNvSpPr/>
      </xdr:nvSpPr>
      <xdr:spPr>
        <a:xfrm>
          <a:off x="6921500" y="1471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18211</xdr:rowOff>
    </xdr:from>
    <xdr:to>
      <xdr:col>41</xdr:col>
      <xdr:colOff>50800</xdr:colOff>
      <xdr:row>86</xdr:row>
      <xdr:rowOff>18211</xdr:rowOff>
    </xdr:to>
    <xdr:cxnSp macro="">
      <xdr:nvCxnSpPr>
        <xdr:cNvPr id="367" name="直線コネクタ 366">
          <a:extLst>
            <a:ext uri="{FF2B5EF4-FFF2-40B4-BE49-F238E27FC236}">
              <a16:creationId xmlns:a16="http://schemas.microsoft.com/office/drawing/2014/main" id="{749E0850-3885-4579-BFBF-4E506B61095E}"/>
            </a:ext>
          </a:extLst>
        </xdr:cNvPr>
        <xdr:cNvCxnSpPr/>
      </xdr:nvCxnSpPr>
      <xdr:spPr>
        <a:xfrm>
          <a:off x="6972300" y="14762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7BA5B774-DFC2-425A-9D19-DFEE2274E859}"/>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2AC7B499-96D7-4884-A107-3101826AC6CA}"/>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A2AEE16E-A612-4EA1-83FE-AAB33DB9B1DE}"/>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D06B8D74-2448-4C7F-A11F-A34D3258E6F3}"/>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60138</xdr:rowOff>
    </xdr:from>
    <xdr:ext cx="469744" cy="259045"/>
    <xdr:sp macro="" textlink="">
      <xdr:nvSpPr>
        <xdr:cNvPr id="372" name="n_1mainValue【公営住宅】&#10;一人当たり面積">
          <a:extLst>
            <a:ext uri="{FF2B5EF4-FFF2-40B4-BE49-F238E27FC236}">
              <a16:creationId xmlns:a16="http://schemas.microsoft.com/office/drawing/2014/main" id="{1B1DC90D-0DD2-4CAE-87FA-B7707C5F7E31}"/>
            </a:ext>
          </a:extLst>
        </xdr:cNvPr>
        <xdr:cNvSpPr txBox="1"/>
      </xdr:nvSpPr>
      <xdr:spPr>
        <a:xfrm>
          <a:off x="9391727" y="1480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60138</xdr:rowOff>
    </xdr:from>
    <xdr:ext cx="469744" cy="259045"/>
    <xdr:sp macro="" textlink="">
      <xdr:nvSpPr>
        <xdr:cNvPr id="373" name="n_2mainValue【公営住宅】&#10;一人当たり面積">
          <a:extLst>
            <a:ext uri="{FF2B5EF4-FFF2-40B4-BE49-F238E27FC236}">
              <a16:creationId xmlns:a16="http://schemas.microsoft.com/office/drawing/2014/main" id="{CA1C2F05-75CF-44BF-96E9-7A7EB894F11D}"/>
            </a:ext>
          </a:extLst>
        </xdr:cNvPr>
        <xdr:cNvSpPr txBox="1"/>
      </xdr:nvSpPr>
      <xdr:spPr>
        <a:xfrm>
          <a:off x="8515427" y="1480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60138</xdr:rowOff>
    </xdr:from>
    <xdr:ext cx="469744" cy="259045"/>
    <xdr:sp macro="" textlink="">
      <xdr:nvSpPr>
        <xdr:cNvPr id="374" name="n_3mainValue【公営住宅】&#10;一人当たり面積">
          <a:extLst>
            <a:ext uri="{FF2B5EF4-FFF2-40B4-BE49-F238E27FC236}">
              <a16:creationId xmlns:a16="http://schemas.microsoft.com/office/drawing/2014/main" id="{4B2DF0FB-419B-45F3-8223-BD8951E48F7C}"/>
            </a:ext>
          </a:extLst>
        </xdr:cNvPr>
        <xdr:cNvSpPr txBox="1"/>
      </xdr:nvSpPr>
      <xdr:spPr>
        <a:xfrm>
          <a:off x="7626427" y="1480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60138</xdr:rowOff>
    </xdr:from>
    <xdr:ext cx="469744" cy="259045"/>
    <xdr:sp macro="" textlink="">
      <xdr:nvSpPr>
        <xdr:cNvPr id="375" name="n_4mainValue【公営住宅】&#10;一人当たり面積">
          <a:extLst>
            <a:ext uri="{FF2B5EF4-FFF2-40B4-BE49-F238E27FC236}">
              <a16:creationId xmlns:a16="http://schemas.microsoft.com/office/drawing/2014/main" id="{BC02EF5D-1705-4B88-B084-32505809427F}"/>
            </a:ext>
          </a:extLst>
        </xdr:cNvPr>
        <xdr:cNvSpPr txBox="1"/>
      </xdr:nvSpPr>
      <xdr:spPr>
        <a:xfrm>
          <a:off x="6737427" y="1480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36D0C52-EE62-459F-A5AB-5A0ED8235B4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C98DAAA-14D4-4A35-A3F6-649403A8CD2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DACD986-D053-4E91-8590-C21B963E01C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39BA3979-8FE3-48A7-BFFA-3CDFC98BA81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15BB8BC-92FA-4B38-B578-95CDC0EA379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6CE7FAEE-AC3B-41C5-95F4-FC69E74ED0E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97927D59-DE2B-43A6-B618-E458DECB118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891D6F5-A8D4-49B1-B29C-EF4F1B7592F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FAD24CF4-365B-4FAD-93BD-5BB4894923D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0F1019C-8B93-4176-AB6A-517DA799733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EDF54C2B-FBA2-4CC2-AFB8-743375C239E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94CD5461-356D-429B-8C23-46247239CE2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B0EDEF7A-9E17-48D2-A9DA-AF146E23865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8C60DC45-FB25-439B-A64D-892294982D5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3F61AFFF-252C-49E4-BFD1-4042EC2D125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A380995F-C1F1-4599-AFA0-36E90C20A5C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6F5C5F03-7AC7-4403-8F8E-4AFCFC91E20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A5DCBEFA-A17A-4915-9119-D7F4D30D3CB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1B68E84A-069F-41ED-96FE-26F7966BA48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1AAB9972-8452-4D03-A4EF-5750A8BDF77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C3B8DF5-9DBC-45EE-9404-8DA538E16E6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7A7128B-FC37-436B-8529-83840A2B688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524BF86-A37E-4EA9-9EC4-66E64AC0FCA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5FDE169-5D04-4837-A899-D668EB8E474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82FD0DAF-9A3A-40EB-BBE0-B650DB5443A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C163F1F8-E4CA-4BDA-92E9-89FBE2482CB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38E58262-4134-4ED5-BA3A-7E664AAF1B3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EACA69F7-4F7D-4D0B-825F-B83C6BA4E26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835C1338-F943-461C-9D47-6D23742BAA3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6CB34627-55F0-4F8C-987F-526B306E5F7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DAA5DB92-1509-4E8D-8087-C728372CCBA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83177044-ACD5-4C0A-985A-C6B31B877FC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920EC7C1-9BA8-4696-A926-1977D5E25FC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7D6FC421-53FE-4DCD-B971-B04C4E755A6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948320C-3A2A-43C1-BCA6-4E2FF56BB48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B8AEC8DC-0567-4BE6-ABD0-9A0E0058A16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F8FB1575-12D4-4493-AAFD-DB394BBC8CDA}"/>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B873634E-FD39-4279-BC32-D3E8E23358E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F6B8DE42-C5DD-40BF-BB02-8CCE545A659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6EC4A482-CC33-431A-8E5C-4B13A33C6066}"/>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4C6E78BB-5107-45F7-93A6-3116FA7184B3}"/>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3518DB47-AE0B-4D97-9D42-D70409EBBCE5}"/>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084472D0-ED1B-4D30-8964-CCBBFCECB95C}"/>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8E85D236-49DD-4E5D-9989-90D79A504311}"/>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72287B2E-D1C6-4682-BB4C-7E91DFCFC6C2}"/>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3FA97100-A162-4A79-A1D5-0A36673A3FF3}"/>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14D4C31A-6BE5-4A83-AB1A-670F9C265C98}"/>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FBEEECA9-AB19-48C4-9CF0-5429EE32DF51}"/>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4770E70A-25C3-49A8-AEFE-4326BE58379F}"/>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B61B4A90-848B-4ABC-A905-627D89C0C24E}"/>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F1564BF-82F4-486B-958C-8D5973784CA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A60A181-C548-4988-B7CE-93606DEFC3E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6742993-1CB8-4D61-A211-038754B7D8E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AD7CEA3-711A-4DA9-906F-C487DAB68BB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F8B8D6F-4DF8-4C25-B7FF-D8A244E2B5E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54610</xdr:rowOff>
    </xdr:from>
    <xdr:to>
      <xdr:col>85</xdr:col>
      <xdr:colOff>177800</xdr:colOff>
      <xdr:row>39</xdr:row>
      <xdr:rowOff>156210</xdr:rowOff>
    </xdr:to>
    <xdr:sp macro="" textlink="">
      <xdr:nvSpPr>
        <xdr:cNvPr id="431" name="楕円 430">
          <a:extLst>
            <a:ext uri="{FF2B5EF4-FFF2-40B4-BE49-F238E27FC236}">
              <a16:creationId xmlns:a16="http://schemas.microsoft.com/office/drawing/2014/main" id="{3B9C7623-C7D9-4AA1-A3E9-892418D814C5}"/>
            </a:ext>
          </a:extLst>
        </xdr:cNvPr>
        <xdr:cNvSpPr/>
      </xdr:nvSpPr>
      <xdr:spPr>
        <a:xfrm>
          <a:off x="162687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33037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DF431939-E77F-4618-8274-76220BD215B3}"/>
            </a:ext>
          </a:extLst>
        </xdr:cNvPr>
        <xdr:cNvSpPr txBox="1"/>
      </xdr:nvSpPr>
      <xdr:spPr>
        <a:xfrm>
          <a:off x="16357600" y="6719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25400</xdr:rowOff>
    </xdr:from>
    <xdr:to>
      <xdr:col>81</xdr:col>
      <xdr:colOff>101600</xdr:colOff>
      <xdr:row>39</xdr:row>
      <xdr:rowOff>127000</xdr:rowOff>
    </xdr:to>
    <xdr:sp macro="" textlink="">
      <xdr:nvSpPr>
        <xdr:cNvPr id="433" name="楕円 432">
          <a:extLst>
            <a:ext uri="{FF2B5EF4-FFF2-40B4-BE49-F238E27FC236}">
              <a16:creationId xmlns:a16="http://schemas.microsoft.com/office/drawing/2014/main" id="{42853BA5-9C0B-48C2-B8E0-05C2AFF20790}"/>
            </a:ext>
          </a:extLst>
        </xdr:cNvPr>
        <xdr:cNvSpPr/>
      </xdr:nvSpPr>
      <xdr:spPr>
        <a:xfrm>
          <a:off x="15430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76200</xdr:rowOff>
    </xdr:from>
    <xdr:to>
      <xdr:col>85</xdr:col>
      <xdr:colOff>127000</xdr:colOff>
      <xdr:row>39</xdr:row>
      <xdr:rowOff>105410</xdr:rowOff>
    </xdr:to>
    <xdr:cxnSp macro="">
      <xdr:nvCxnSpPr>
        <xdr:cNvPr id="434" name="直線コネクタ 433">
          <a:extLst>
            <a:ext uri="{FF2B5EF4-FFF2-40B4-BE49-F238E27FC236}">
              <a16:creationId xmlns:a16="http://schemas.microsoft.com/office/drawing/2014/main" id="{6FB4A977-9CB3-4C82-80A2-C20DF4471594}"/>
            </a:ext>
          </a:extLst>
        </xdr:cNvPr>
        <xdr:cNvCxnSpPr/>
      </xdr:nvCxnSpPr>
      <xdr:spPr>
        <a:xfrm>
          <a:off x="15481300" y="6762750"/>
          <a:ext cx="8382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167640</xdr:rowOff>
    </xdr:from>
    <xdr:to>
      <xdr:col>76</xdr:col>
      <xdr:colOff>165100</xdr:colOff>
      <xdr:row>39</xdr:row>
      <xdr:rowOff>97790</xdr:rowOff>
    </xdr:to>
    <xdr:sp macro="" textlink="">
      <xdr:nvSpPr>
        <xdr:cNvPr id="435" name="楕円 434">
          <a:extLst>
            <a:ext uri="{FF2B5EF4-FFF2-40B4-BE49-F238E27FC236}">
              <a16:creationId xmlns:a16="http://schemas.microsoft.com/office/drawing/2014/main" id="{9B7F2E7D-34BB-4692-A944-3C7D553B6369}"/>
            </a:ext>
          </a:extLst>
        </xdr:cNvPr>
        <xdr:cNvSpPr/>
      </xdr:nvSpPr>
      <xdr:spPr>
        <a:xfrm>
          <a:off x="145415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46990</xdr:rowOff>
    </xdr:from>
    <xdr:to>
      <xdr:col>81</xdr:col>
      <xdr:colOff>50800</xdr:colOff>
      <xdr:row>39</xdr:row>
      <xdr:rowOff>76200</xdr:rowOff>
    </xdr:to>
    <xdr:cxnSp macro="">
      <xdr:nvCxnSpPr>
        <xdr:cNvPr id="436" name="直線コネクタ 435">
          <a:extLst>
            <a:ext uri="{FF2B5EF4-FFF2-40B4-BE49-F238E27FC236}">
              <a16:creationId xmlns:a16="http://schemas.microsoft.com/office/drawing/2014/main" id="{6E55B7C6-B3F2-40BC-9E07-EA1A31BB5F54}"/>
            </a:ext>
          </a:extLst>
        </xdr:cNvPr>
        <xdr:cNvCxnSpPr/>
      </xdr:nvCxnSpPr>
      <xdr:spPr>
        <a:xfrm>
          <a:off x="14592300" y="673354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139700</xdr:rowOff>
    </xdr:from>
    <xdr:to>
      <xdr:col>72</xdr:col>
      <xdr:colOff>38100</xdr:colOff>
      <xdr:row>39</xdr:row>
      <xdr:rowOff>69850</xdr:rowOff>
    </xdr:to>
    <xdr:sp macro="" textlink="">
      <xdr:nvSpPr>
        <xdr:cNvPr id="437" name="楕円 436">
          <a:extLst>
            <a:ext uri="{FF2B5EF4-FFF2-40B4-BE49-F238E27FC236}">
              <a16:creationId xmlns:a16="http://schemas.microsoft.com/office/drawing/2014/main" id="{8309CA76-1CF8-4784-B27D-DF26074C9BF1}"/>
            </a:ext>
          </a:extLst>
        </xdr:cNvPr>
        <xdr:cNvSpPr/>
      </xdr:nvSpPr>
      <xdr:spPr>
        <a:xfrm>
          <a:off x="13652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19050</xdr:rowOff>
    </xdr:from>
    <xdr:to>
      <xdr:col>76</xdr:col>
      <xdr:colOff>114300</xdr:colOff>
      <xdr:row>39</xdr:row>
      <xdr:rowOff>46990</xdr:rowOff>
    </xdr:to>
    <xdr:cxnSp macro="">
      <xdr:nvCxnSpPr>
        <xdr:cNvPr id="438" name="直線コネクタ 437">
          <a:extLst>
            <a:ext uri="{FF2B5EF4-FFF2-40B4-BE49-F238E27FC236}">
              <a16:creationId xmlns:a16="http://schemas.microsoft.com/office/drawing/2014/main" id="{0045EB61-2E8A-4B07-90F6-4975C43C687B}"/>
            </a:ext>
          </a:extLst>
        </xdr:cNvPr>
        <xdr:cNvCxnSpPr/>
      </xdr:nvCxnSpPr>
      <xdr:spPr>
        <a:xfrm>
          <a:off x="13703300" y="670560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107950</xdr:rowOff>
    </xdr:from>
    <xdr:to>
      <xdr:col>67</xdr:col>
      <xdr:colOff>101600</xdr:colOff>
      <xdr:row>39</xdr:row>
      <xdr:rowOff>38100</xdr:rowOff>
    </xdr:to>
    <xdr:sp macro="" textlink="">
      <xdr:nvSpPr>
        <xdr:cNvPr id="439" name="楕円 438">
          <a:extLst>
            <a:ext uri="{FF2B5EF4-FFF2-40B4-BE49-F238E27FC236}">
              <a16:creationId xmlns:a16="http://schemas.microsoft.com/office/drawing/2014/main" id="{46643412-C262-4C8B-BB32-3730BA892C93}"/>
            </a:ext>
          </a:extLst>
        </xdr:cNvPr>
        <xdr:cNvSpPr/>
      </xdr:nvSpPr>
      <xdr:spPr>
        <a:xfrm>
          <a:off x="12763500" y="66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158750</xdr:rowOff>
    </xdr:from>
    <xdr:to>
      <xdr:col>71</xdr:col>
      <xdr:colOff>177800</xdr:colOff>
      <xdr:row>39</xdr:row>
      <xdr:rowOff>19050</xdr:rowOff>
    </xdr:to>
    <xdr:cxnSp macro="">
      <xdr:nvCxnSpPr>
        <xdr:cNvPr id="440" name="直線コネクタ 439">
          <a:extLst>
            <a:ext uri="{FF2B5EF4-FFF2-40B4-BE49-F238E27FC236}">
              <a16:creationId xmlns:a16="http://schemas.microsoft.com/office/drawing/2014/main" id="{A533CC9B-BC71-4FDA-808A-A89B27983AF2}"/>
            </a:ext>
          </a:extLst>
        </xdr:cNvPr>
        <xdr:cNvCxnSpPr/>
      </xdr:nvCxnSpPr>
      <xdr:spPr>
        <a:xfrm>
          <a:off x="12814300" y="667385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FEC71A0B-643A-41FC-BC69-F8C9569016EA}"/>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430DDE7E-E689-4AF1-8A68-CE3D7F16353B}"/>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3A7CCD87-FB0C-4352-8726-C151D3A3D065}"/>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6BE71A05-B12B-4336-89DC-38398CF55898}"/>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118127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1421455C-EB69-43BD-85D8-EB428D8455E0}"/>
            </a:ext>
          </a:extLst>
        </xdr:cNvPr>
        <xdr:cNvSpPr txBox="1"/>
      </xdr:nvSpPr>
      <xdr:spPr>
        <a:xfrm>
          <a:off x="152660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88917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1121C0C5-3BFE-4D6D-A4C3-AF6CE8365396}"/>
            </a:ext>
          </a:extLst>
        </xdr:cNvPr>
        <xdr:cNvSpPr txBox="1"/>
      </xdr:nvSpPr>
      <xdr:spPr>
        <a:xfrm>
          <a:off x="14389744" y="677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60977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A77CC25-61D8-4CC0-BB85-4A6E1016EA57}"/>
            </a:ext>
          </a:extLst>
        </xdr:cNvPr>
        <xdr:cNvSpPr txBox="1"/>
      </xdr:nvSpPr>
      <xdr:spPr>
        <a:xfrm>
          <a:off x="13500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29227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A9313A56-C73D-4F18-95D6-59DA9008F9B7}"/>
            </a:ext>
          </a:extLst>
        </xdr:cNvPr>
        <xdr:cNvSpPr txBox="1"/>
      </xdr:nvSpPr>
      <xdr:spPr>
        <a:xfrm>
          <a:off x="12611744" y="671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336AF7A-AF9B-49B5-9F60-EDDBDDBEC6F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2F3019E5-F276-4525-928A-89C6167BA66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CF588EF6-5BF1-4CA0-84A4-B46B009E6E7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4304EFC3-95E6-4C4A-ABB7-8D2F94BB6E9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4D45BA5D-AE29-4407-BAE7-F3F401C9FD2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F99E43DC-82E1-4D5F-BC9A-605154A5DCF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4EBFA94B-22DD-4966-8C9A-5A205EB1C4A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871A851A-54B1-4137-81C4-405447D6835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9CEAC422-1929-4C81-9BA1-67A85D09E8E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AA656254-AEA2-4B6E-9AF8-83065EC8A2A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D68E850B-C453-4955-B566-07590B20C65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0EE7318D-A02F-495B-82DC-EE3455D7245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4862DB5-3F42-41D0-9434-C698D7108E6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3C8B803D-CBEF-438C-BC46-67BD933002B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FFED6F5B-A5D7-4D97-8004-5D949F2BB7D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C2BCEE52-E028-4B28-BEFB-7E1B607A67DF}"/>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7EBAFC0A-ACAB-4C3F-AD4A-09E4754591C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44850971-21F2-4891-B87F-9C993B5361BC}"/>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1EC7AC93-ADA0-4792-BB59-95C58E8CE15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C65B8275-5C46-4FAD-9BF1-6C0D5EF8743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DEDED193-827C-4B99-A4BD-C901512F4D9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6344BCDD-DA64-492A-B8EA-B33EBDA470BB}"/>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2784DD9B-4237-40A5-9167-914C28D8B2C1}"/>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7F40197F-CEB3-4765-B4D0-1DCEA14BA75C}"/>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33172E51-11DA-44A5-B1F4-D8EB983AFF4D}"/>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C4FC7FDA-F246-4F94-92AB-BD8EB6C8DB38}"/>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73E9EFB1-CF7B-4E83-B365-8691FCD23D02}"/>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F4713C16-7A9D-4ECE-8414-3AEB1D1E64F2}"/>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A84A9DE9-FDB8-4074-830E-5CA9F888BB47}"/>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B0E57638-FD96-4082-814F-09C54A44A611}"/>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1530D23E-FC44-419D-8B29-61E5728B47B1}"/>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7C7F6003-7C44-46DB-8620-EE0E02EA5BB9}"/>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1A7D8599-385C-4430-A207-F47507F638F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BFA23E53-8495-44A2-BE43-200B1D186E2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9C3D7CD-E028-472D-9D92-23B968E1F77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A66FF10-E8FC-4F0F-B2D5-E8353BDD06C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47E11D0-28DF-4CD7-A34B-87843DB42BB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50546</xdr:rowOff>
    </xdr:from>
    <xdr:to>
      <xdr:col>116</xdr:col>
      <xdr:colOff>114300</xdr:colOff>
      <xdr:row>40</xdr:row>
      <xdr:rowOff>152146</xdr:rowOff>
    </xdr:to>
    <xdr:sp macro="" textlink="">
      <xdr:nvSpPr>
        <xdr:cNvPr id="486" name="楕円 485">
          <a:extLst>
            <a:ext uri="{FF2B5EF4-FFF2-40B4-BE49-F238E27FC236}">
              <a16:creationId xmlns:a16="http://schemas.microsoft.com/office/drawing/2014/main" id="{7D801B70-CCDE-44F0-9DD2-20936F4493C9}"/>
            </a:ext>
          </a:extLst>
        </xdr:cNvPr>
        <xdr:cNvSpPr/>
      </xdr:nvSpPr>
      <xdr:spPr>
        <a:xfrm>
          <a:off x="22110700" y="69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28973</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DC4F6A21-0D0A-4238-8A30-FD6000F05DE7}"/>
            </a:ext>
          </a:extLst>
        </xdr:cNvPr>
        <xdr:cNvSpPr txBox="1"/>
      </xdr:nvSpPr>
      <xdr:spPr>
        <a:xfrm>
          <a:off x="22199600" y="688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50546</xdr:rowOff>
    </xdr:from>
    <xdr:to>
      <xdr:col>112</xdr:col>
      <xdr:colOff>38100</xdr:colOff>
      <xdr:row>40</xdr:row>
      <xdr:rowOff>152146</xdr:rowOff>
    </xdr:to>
    <xdr:sp macro="" textlink="">
      <xdr:nvSpPr>
        <xdr:cNvPr id="488" name="楕円 487">
          <a:extLst>
            <a:ext uri="{FF2B5EF4-FFF2-40B4-BE49-F238E27FC236}">
              <a16:creationId xmlns:a16="http://schemas.microsoft.com/office/drawing/2014/main" id="{736151FD-9A1C-4A0F-A06F-2D83C1ABBCBE}"/>
            </a:ext>
          </a:extLst>
        </xdr:cNvPr>
        <xdr:cNvSpPr/>
      </xdr:nvSpPr>
      <xdr:spPr>
        <a:xfrm>
          <a:off x="21272500" y="69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101346</xdr:rowOff>
    </xdr:from>
    <xdr:to>
      <xdr:col>116</xdr:col>
      <xdr:colOff>63500</xdr:colOff>
      <xdr:row>40</xdr:row>
      <xdr:rowOff>101346</xdr:rowOff>
    </xdr:to>
    <xdr:cxnSp macro="">
      <xdr:nvCxnSpPr>
        <xdr:cNvPr id="489" name="直線コネクタ 488">
          <a:extLst>
            <a:ext uri="{FF2B5EF4-FFF2-40B4-BE49-F238E27FC236}">
              <a16:creationId xmlns:a16="http://schemas.microsoft.com/office/drawing/2014/main" id="{59FA5811-3658-482E-BC21-90CCAAF9B1FE}"/>
            </a:ext>
          </a:extLst>
        </xdr:cNvPr>
        <xdr:cNvCxnSpPr/>
      </xdr:nvCxnSpPr>
      <xdr:spPr>
        <a:xfrm>
          <a:off x="21323300" y="69593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50546</xdr:rowOff>
    </xdr:from>
    <xdr:to>
      <xdr:col>107</xdr:col>
      <xdr:colOff>101600</xdr:colOff>
      <xdr:row>40</xdr:row>
      <xdr:rowOff>152146</xdr:rowOff>
    </xdr:to>
    <xdr:sp macro="" textlink="">
      <xdr:nvSpPr>
        <xdr:cNvPr id="490" name="楕円 489">
          <a:extLst>
            <a:ext uri="{FF2B5EF4-FFF2-40B4-BE49-F238E27FC236}">
              <a16:creationId xmlns:a16="http://schemas.microsoft.com/office/drawing/2014/main" id="{1556F607-9EFF-4914-AC93-C1EA60D620DD}"/>
            </a:ext>
          </a:extLst>
        </xdr:cNvPr>
        <xdr:cNvSpPr/>
      </xdr:nvSpPr>
      <xdr:spPr>
        <a:xfrm>
          <a:off x="20383500" y="69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101346</xdr:rowOff>
    </xdr:from>
    <xdr:to>
      <xdr:col>111</xdr:col>
      <xdr:colOff>177800</xdr:colOff>
      <xdr:row>40</xdr:row>
      <xdr:rowOff>101346</xdr:rowOff>
    </xdr:to>
    <xdr:cxnSp macro="">
      <xdr:nvCxnSpPr>
        <xdr:cNvPr id="491" name="直線コネクタ 490">
          <a:extLst>
            <a:ext uri="{FF2B5EF4-FFF2-40B4-BE49-F238E27FC236}">
              <a16:creationId xmlns:a16="http://schemas.microsoft.com/office/drawing/2014/main" id="{AB7D4894-1AEA-48D1-BF19-28071B1DA8EF}"/>
            </a:ext>
          </a:extLst>
        </xdr:cNvPr>
        <xdr:cNvCxnSpPr/>
      </xdr:nvCxnSpPr>
      <xdr:spPr>
        <a:xfrm>
          <a:off x="20434300" y="69593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92" name="楕円 491">
          <a:extLst>
            <a:ext uri="{FF2B5EF4-FFF2-40B4-BE49-F238E27FC236}">
              <a16:creationId xmlns:a16="http://schemas.microsoft.com/office/drawing/2014/main" id="{4274974A-00A4-400E-80C8-9B5AB5F3E076}"/>
            </a:ext>
          </a:extLst>
        </xdr:cNvPr>
        <xdr:cNvSpPr/>
      </xdr:nvSpPr>
      <xdr:spPr>
        <a:xfrm>
          <a:off x="19494500" y="68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23622</xdr:rowOff>
    </xdr:from>
    <xdr:to>
      <xdr:col>107</xdr:col>
      <xdr:colOff>50800</xdr:colOff>
      <xdr:row>40</xdr:row>
      <xdr:rowOff>101346</xdr:rowOff>
    </xdr:to>
    <xdr:cxnSp macro="">
      <xdr:nvCxnSpPr>
        <xdr:cNvPr id="493" name="直線コネクタ 492">
          <a:extLst>
            <a:ext uri="{FF2B5EF4-FFF2-40B4-BE49-F238E27FC236}">
              <a16:creationId xmlns:a16="http://schemas.microsoft.com/office/drawing/2014/main" id="{B4287D74-2283-4DB8-9584-A12DEC500CC0}"/>
            </a:ext>
          </a:extLst>
        </xdr:cNvPr>
        <xdr:cNvCxnSpPr/>
      </xdr:nvCxnSpPr>
      <xdr:spPr>
        <a:xfrm>
          <a:off x="19545300" y="688162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144272</xdr:rowOff>
    </xdr:from>
    <xdr:to>
      <xdr:col>98</xdr:col>
      <xdr:colOff>38100</xdr:colOff>
      <xdr:row>40</xdr:row>
      <xdr:rowOff>74422</xdr:rowOff>
    </xdr:to>
    <xdr:sp macro="" textlink="">
      <xdr:nvSpPr>
        <xdr:cNvPr id="494" name="楕円 493">
          <a:extLst>
            <a:ext uri="{FF2B5EF4-FFF2-40B4-BE49-F238E27FC236}">
              <a16:creationId xmlns:a16="http://schemas.microsoft.com/office/drawing/2014/main" id="{DC210EC5-53C5-4A6D-90E1-717FB9067A29}"/>
            </a:ext>
          </a:extLst>
        </xdr:cNvPr>
        <xdr:cNvSpPr/>
      </xdr:nvSpPr>
      <xdr:spPr>
        <a:xfrm>
          <a:off x="18605500" y="68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23622</xdr:rowOff>
    </xdr:from>
    <xdr:to>
      <xdr:col>102</xdr:col>
      <xdr:colOff>114300</xdr:colOff>
      <xdr:row>40</xdr:row>
      <xdr:rowOff>23622</xdr:rowOff>
    </xdr:to>
    <xdr:cxnSp macro="">
      <xdr:nvCxnSpPr>
        <xdr:cNvPr id="495" name="直線コネクタ 494">
          <a:extLst>
            <a:ext uri="{FF2B5EF4-FFF2-40B4-BE49-F238E27FC236}">
              <a16:creationId xmlns:a16="http://schemas.microsoft.com/office/drawing/2014/main" id="{910B2142-F766-4884-BEE0-6504DFC01E21}"/>
            </a:ext>
          </a:extLst>
        </xdr:cNvPr>
        <xdr:cNvCxnSpPr/>
      </xdr:nvCxnSpPr>
      <xdr:spPr>
        <a:xfrm>
          <a:off x="18656300" y="68816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34652F48-D410-4BBE-B5EE-8E22CE693910}"/>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9E32ECE5-48D2-4281-B52D-AF17E65FBFA6}"/>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D67C4ABF-F32E-42AD-A014-3CAD73A345FC}"/>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294F9400-1743-4CDB-AC59-7672E7208B10}"/>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143273</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4801CB21-50F1-4246-A135-A6521D9EA8FD}"/>
            </a:ext>
          </a:extLst>
        </xdr:cNvPr>
        <xdr:cNvSpPr txBox="1"/>
      </xdr:nvSpPr>
      <xdr:spPr>
        <a:xfrm>
          <a:off x="21075727" y="700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143273</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EE955B87-DE64-4960-BD96-ED0CC662F2EA}"/>
            </a:ext>
          </a:extLst>
        </xdr:cNvPr>
        <xdr:cNvSpPr txBox="1"/>
      </xdr:nvSpPr>
      <xdr:spPr>
        <a:xfrm>
          <a:off x="20199427" y="700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20CFC110-167E-4AD7-B488-6F691F236677}"/>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65549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D447513C-D5B2-4C0A-92AF-97FA88B01642}"/>
            </a:ext>
          </a:extLst>
        </xdr:cNvPr>
        <xdr:cNvSpPr txBox="1"/>
      </xdr:nvSpPr>
      <xdr:spPr>
        <a:xfrm>
          <a:off x="18421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C05C1F81-4BD3-4348-8BC2-0420912E169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68A9CD5-0B42-4FB0-8A88-E8699DB9BB6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BE6FC1C6-6EAF-411A-B90C-4C8AB989981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5DFE24C7-8A8C-470D-B31D-00E2EF54375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BC88C585-B55F-40B1-A621-7A4996BAC05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71060817-F315-47EA-A114-FA37CE8C1D9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7C435888-39C3-4B8B-9575-9400A817272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59FF0625-06D6-45FB-9A0F-87FBEDE7A0F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6C3E042E-9DF8-4C65-B60B-6229CA25DBE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80284693-0B93-4D2E-B925-DBF5AB07C39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2C7A5242-D323-48B4-9C28-92480167CAF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53219606-3DE5-47BB-9346-2DC0E11A29BA}"/>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028E03D3-AC7F-4122-89BB-637C87D20E35}"/>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54D467D2-161D-4CDB-8C9C-EB1BD870710D}"/>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3CC0BA13-2BBD-46CB-8A05-10BEC95A2BD2}"/>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632FB02E-948D-49D8-8E2B-503E0B458C6E}"/>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A9AA90CB-344A-4581-A281-F09D23FCC2A4}"/>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CB9F2C60-4310-4812-888F-2B6039BAD11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1BD293C5-E36B-4990-9474-B54076FBDCE6}"/>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32956A61-4E77-4982-9D94-B9798E9ACE3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D05C1443-FB28-4C7C-9D27-59358AAABB05}"/>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4F0A8397-D211-41E4-800F-83B4FECE798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0AE8BD00-A3C1-4F01-8EFA-F4A186401364}"/>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222D7787-5721-47DF-B2F4-DE26E83B6FAD}"/>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7C497DA7-ED08-4BD6-B626-2D985A2A4CE1}"/>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FD081B40-1634-4D47-AE45-1E3147315AF9}"/>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BEB33A14-0953-41F4-9320-F4E4DB626199}"/>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165D3938-62B7-4BFF-9D3A-4949BF67476C}"/>
            </a:ext>
          </a:extLst>
        </xdr:cNvPr>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DAD46892-275A-4078-A890-75A9FA6D69C4}"/>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A3602413-99C6-4C31-AB48-9EC04C1B64AD}"/>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10709F77-B3D9-4327-8A82-FD807C6E9BB6}"/>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41B4C561-1AA3-4031-997D-1986487D70BE}"/>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811B95CD-A27C-48EA-8948-EFEE6B4D61F4}"/>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EDFDB389-C62A-46FF-BB57-E96A65B4E89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2172B9F0-13CE-429C-A99E-D04210EEAF0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D0D4589-C4A8-4DD2-B56E-341659C4781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AE4D2F0E-0458-4BB1-8F1E-65F515ACF38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07E3730-EF21-4F1F-AAB4-1FD0454A4E5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72644</xdr:rowOff>
    </xdr:from>
    <xdr:to>
      <xdr:col>85</xdr:col>
      <xdr:colOff>177800</xdr:colOff>
      <xdr:row>59</xdr:row>
      <xdr:rowOff>2794</xdr:rowOff>
    </xdr:to>
    <xdr:sp macro="" textlink="">
      <xdr:nvSpPr>
        <xdr:cNvPr id="542" name="楕円 541">
          <a:extLst>
            <a:ext uri="{FF2B5EF4-FFF2-40B4-BE49-F238E27FC236}">
              <a16:creationId xmlns:a16="http://schemas.microsoft.com/office/drawing/2014/main" id="{418AB271-BD97-4C05-A0D4-4DD5BFB32030}"/>
            </a:ext>
          </a:extLst>
        </xdr:cNvPr>
        <xdr:cNvSpPr/>
      </xdr:nvSpPr>
      <xdr:spPr>
        <a:xfrm>
          <a:off x="16268700" y="1001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95521</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76173E79-0C64-4291-884E-F7C11D84914C}"/>
            </a:ext>
          </a:extLst>
        </xdr:cNvPr>
        <xdr:cNvSpPr txBox="1"/>
      </xdr:nvSpPr>
      <xdr:spPr>
        <a:xfrm>
          <a:off x="16357600" y="986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45212</xdr:rowOff>
    </xdr:from>
    <xdr:to>
      <xdr:col>81</xdr:col>
      <xdr:colOff>101600</xdr:colOff>
      <xdr:row>58</xdr:row>
      <xdr:rowOff>146812</xdr:rowOff>
    </xdr:to>
    <xdr:sp macro="" textlink="">
      <xdr:nvSpPr>
        <xdr:cNvPr id="544" name="楕円 543">
          <a:extLst>
            <a:ext uri="{FF2B5EF4-FFF2-40B4-BE49-F238E27FC236}">
              <a16:creationId xmlns:a16="http://schemas.microsoft.com/office/drawing/2014/main" id="{290D6DB4-363A-4410-9CDF-73DEA361EADE}"/>
            </a:ext>
          </a:extLst>
        </xdr:cNvPr>
        <xdr:cNvSpPr/>
      </xdr:nvSpPr>
      <xdr:spPr>
        <a:xfrm>
          <a:off x="15430500" y="998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96012</xdr:rowOff>
    </xdr:from>
    <xdr:to>
      <xdr:col>85</xdr:col>
      <xdr:colOff>127000</xdr:colOff>
      <xdr:row>58</xdr:row>
      <xdr:rowOff>123444</xdr:rowOff>
    </xdr:to>
    <xdr:cxnSp macro="">
      <xdr:nvCxnSpPr>
        <xdr:cNvPr id="545" name="直線コネクタ 544">
          <a:extLst>
            <a:ext uri="{FF2B5EF4-FFF2-40B4-BE49-F238E27FC236}">
              <a16:creationId xmlns:a16="http://schemas.microsoft.com/office/drawing/2014/main" id="{8BAC3A4B-BC57-4E54-921F-FD8EB39FDFB6}"/>
            </a:ext>
          </a:extLst>
        </xdr:cNvPr>
        <xdr:cNvCxnSpPr/>
      </xdr:nvCxnSpPr>
      <xdr:spPr>
        <a:xfrm>
          <a:off x="15481300" y="1004011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6350</xdr:rowOff>
    </xdr:from>
    <xdr:to>
      <xdr:col>76</xdr:col>
      <xdr:colOff>165100</xdr:colOff>
      <xdr:row>58</xdr:row>
      <xdr:rowOff>107950</xdr:rowOff>
    </xdr:to>
    <xdr:sp macro="" textlink="">
      <xdr:nvSpPr>
        <xdr:cNvPr id="546" name="楕円 545">
          <a:extLst>
            <a:ext uri="{FF2B5EF4-FFF2-40B4-BE49-F238E27FC236}">
              <a16:creationId xmlns:a16="http://schemas.microsoft.com/office/drawing/2014/main" id="{7F5CD4B3-7996-4259-A565-36C63CC419D9}"/>
            </a:ext>
          </a:extLst>
        </xdr:cNvPr>
        <xdr:cNvSpPr/>
      </xdr:nvSpPr>
      <xdr:spPr>
        <a:xfrm>
          <a:off x="14541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57150</xdr:rowOff>
    </xdr:from>
    <xdr:to>
      <xdr:col>81</xdr:col>
      <xdr:colOff>50800</xdr:colOff>
      <xdr:row>58</xdr:row>
      <xdr:rowOff>96012</xdr:rowOff>
    </xdr:to>
    <xdr:cxnSp macro="">
      <xdr:nvCxnSpPr>
        <xdr:cNvPr id="547" name="直線コネクタ 546">
          <a:extLst>
            <a:ext uri="{FF2B5EF4-FFF2-40B4-BE49-F238E27FC236}">
              <a16:creationId xmlns:a16="http://schemas.microsoft.com/office/drawing/2014/main" id="{042A28C1-B7C8-455F-A6E8-8982AE2B4723}"/>
            </a:ext>
          </a:extLst>
        </xdr:cNvPr>
        <xdr:cNvCxnSpPr/>
      </xdr:nvCxnSpPr>
      <xdr:spPr>
        <a:xfrm>
          <a:off x="14592300" y="1000125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127508</xdr:rowOff>
    </xdr:from>
    <xdr:to>
      <xdr:col>72</xdr:col>
      <xdr:colOff>38100</xdr:colOff>
      <xdr:row>58</xdr:row>
      <xdr:rowOff>57658</xdr:rowOff>
    </xdr:to>
    <xdr:sp macro="" textlink="">
      <xdr:nvSpPr>
        <xdr:cNvPr id="548" name="楕円 547">
          <a:extLst>
            <a:ext uri="{FF2B5EF4-FFF2-40B4-BE49-F238E27FC236}">
              <a16:creationId xmlns:a16="http://schemas.microsoft.com/office/drawing/2014/main" id="{53ED7002-3D6A-4B6F-A345-B40698FC1CDE}"/>
            </a:ext>
          </a:extLst>
        </xdr:cNvPr>
        <xdr:cNvSpPr/>
      </xdr:nvSpPr>
      <xdr:spPr>
        <a:xfrm>
          <a:off x="13652500" y="990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6858</xdr:rowOff>
    </xdr:from>
    <xdr:to>
      <xdr:col>76</xdr:col>
      <xdr:colOff>114300</xdr:colOff>
      <xdr:row>58</xdr:row>
      <xdr:rowOff>57150</xdr:rowOff>
    </xdr:to>
    <xdr:cxnSp macro="">
      <xdr:nvCxnSpPr>
        <xdr:cNvPr id="549" name="直線コネクタ 548">
          <a:extLst>
            <a:ext uri="{FF2B5EF4-FFF2-40B4-BE49-F238E27FC236}">
              <a16:creationId xmlns:a16="http://schemas.microsoft.com/office/drawing/2014/main" id="{3B3CF8A1-906B-4035-9639-0E695BF996BA}"/>
            </a:ext>
          </a:extLst>
        </xdr:cNvPr>
        <xdr:cNvCxnSpPr/>
      </xdr:nvCxnSpPr>
      <xdr:spPr>
        <a:xfrm>
          <a:off x="13703300" y="995095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56642</xdr:rowOff>
    </xdr:from>
    <xdr:to>
      <xdr:col>67</xdr:col>
      <xdr:colOff>101600</xdr:colOff>
      <xdr:row>57</xdr:row>
      <xdr:rowOff>158242</xdr:rowOff>
    </xdr:to>
    <xdr:sp macro="" textlink="">
      <xdr:nvSpPr>
        <xdr:cNvPr id="550" name="楕円 549">
          <a:extLst>
            <a:ext uri="{FF2B5EF4-FFF2-40B4-BE49-F238E27FC236}">
              <a16:creationId xmlns:a16="http://schemas.microsoft.com/office/drawing/2014/main" id="{61B6DA05-E072-4C32-9817-2F145C5F569B}"/>
            </a:ext>
          </a:extLst>
        </xdr:cNvPr>
        <xdr:cNvSpPr/>
      </xdr:nvSpPr>
      <xdr:spPr>
        <a:xfrm>
          <a:off x="12763500" y="982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107442</xdr:rowOff>
    </xdr:from>
    <xdr:to>
      <xdr:col>71</xdr:col>
      <xdr:colOff>177800</xdr:colOff>
      <xdr:row>58</xdr:row>
      <xdr:rowOff>6858</xdr:rowOff>
    </xdr:to>
    <xdr:cxnSp macro="">
      <xdr:nvCxnSpPr>
        <xdr:cNvPr id="551" name="直線コネクタ 550">
          <a:extLst>
            <a:ext uri="{FF2B5EF4-FFF2-40B4-BE49-F238E27FC236}">
              <a16:creationId xmlns:a16="http://schemas.microsoft.com/office/drawing/2014/main" id="{0D05CBC6-0D0F-4B70-883A-F2047B450000}"/>
            </a:ext>
          </a:extLst>
        </xdr:cNvPr>
        <xdr:cNvCxnSpPr/>
      </xdr:nvCxnSpPr>
      <xdr:spPr>
        <a:xfrm>
          <a:off x="12814300" y="9880092"/>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2" name="n_1aveValue【学校施設】&#10;有形固定資産減価償却率">
          <a:extLst>
            <a:ext uri="{FF2B5EF4-FFF2-40B4-BE49-F238E27FC236}">
              <a16:creationId xmlns:a16="http://schemas.microsoft.com/office/drawing/2014/main" id="{40E44969-C7A0-4D54-8440-DCB338FA5240}"/>
            </a:ext>
          </a:extLst>
        </xdr:cNvPr>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9D055D5B-949D-4E25-BC88-D8D10529DB83}"/>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A18DEEF1-2CF2-45BB-BA4C-4126F5090BD1}"/>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E1C6E40C-FDA7-4865-BBC6-7E510873C57D}"/>
            </a:ext>
          </a:extLst>
        </xdr:cNvPr>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163339</xdr:rowOff>
    </xdr:from>
    <xdr:ext cx="405111" cy="259045"/>
    <xdr:sp macro="" textlink="">
      <xdr:nvSpPr>
        <xdr:cNvPr id="556" name="n_1mainValue【学校施設】&#10;有形固定資産減価償却率">
          <a:extLst>
            <a:ext uri="{FF2B5EF4-FFF2-40B4-BE49-F238E27FC236}">
              <a16:creationId xmlns:a16="http://schemas.microsoft.com/office/drawing/2014/main" id="{6A54D98C-23E5-4B30-8033-5991F937385A}"/>
            </a:ext>
          </a:extLst>
        </xdr:cNvPr>
        <xdr:cNvSpPr txBox="1"/>
      </xdr:nvSpPr>
      <xdr:spPr>
        <a:xfrm>
          <a:off x="15266044" y="976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124477</xdr:rowOff>
    </xdr:from>
    <xdr:ext cx="405111" cy="259045"/>
    <xdr:sp macro="" textlink="">
      <xdr:nvSpPr>
        <xdr:cNvPr id="557" name="n_2mainValue【学校施設】&#10;有形固定資産減価償却率">
          <a:extLst>
            <a:ext uri="{FF2B5EF4-FFF2-40B4-BE49-F238E27FC236}">
              <a16:creationId xmlns:a16="http://schemas.microsoft.com/office/drawing/2014/main" id="{7D460FD9-B446-477A-824F-8A79079B3942}"/>
            </a:ext>
          </a:extLst>
        </xdr:cNvPr>
        <xdr:cNvSpPr txBox="1"/>
      </xdr:nvSpPr>
      <xdr:spPr>
        <a:xfrm>
          <a:off x="143897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74185</xdr:rowOff>
    </xdr:from>
    <xdr:ext cx="405111" cy="259045"/>
    <xdr:sp macro="" textlink="">
      <xdr:nvSpPr>
        <xdr:cNvPr id="558" name="n_3mainValue【学校施設】&#10;有形固定資産減価償却率">
          <a:extLst>
            <a:ext uri="{FF2B5EF4-FFF2-40B4-BE49-F238E27FC236}">
              <a16:creationId xmlns:a16="http://schemas.microsoft.com/office/drawing/2014/main" id="{2541922D-D3B2-4389-AB30-DD5B449B9BCE}"/>
            </a:ext>
          </a:extLst>
        </xdr:cNvPr>
        <xdr:cNvSpPr txBox="1"/>
      </xdr:nvSpPr>
      <xdr:spPr>
        <a:xfrm>
          <a:off x="13500744" y="967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3319</xdr:rowOff>
    </xdr:from>
    <xdr:ext cx="405111" cy="259045"/>
    <xdr:sp macro="" textlink="">
      <xdr:nvSpPr>
        <xdr:cNvPr id="559" name="n_4mainValue【学校施設】&#10;有形固定資産減価償却率">
          <a:extLst>
            <a:ext uri="{FF2B5EF4-FFF2-40B4-BE49-F238E27FC236}">
              <a16:creationId xmlns:a16="http://schemas.microsoft.com/office/drawing/2014/main" id="{3A3DFCBD-FF24-4AF1-B749-CF194C264F7B}"/>
            </a:ext>
          </a:extLst>
        </xdr:cNvPr>
        <xdr:cNvSpPr txBox="1"/>
      </xdr:nvSpPr>
      <xdr:spPr>
        <a:xfrm>
          <a:off x="12611744" y="960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5E525B0E-5639-4FEC-83CC-CDD4058445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2CE75764-DD56-4C3F-8B2D-3D273DC9001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128B842E-371F-492C-B10C-7FC6CD53EBF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59645C96-5536-44FB-B0D4-AF8574EB6CB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D540FE89-AE40-4AD2-80CD-C671F405943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C7452D87-E2C5-40BE-8463-B40BFD3FB85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95589369-8939-416B-8FEA-64008CDAA2C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E8D6274F-DCAD-40FC-8794-5D88805E296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EAB6B7D4-D63E-49A3-825F-CD19799B2B4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439422AE-7114-4A4A-9E8C-EE74598317D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3D70BA69-5DA9-47F9-92C2-DE1F06B14B7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F79EF029-F110-4430-B256-62D01DCAE0A1}"/>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4FDF87F9-50F8-4425-8EF4-E33416AC4D9E}"/>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EF0354A3-C5D7-429C-85AC-92EB728D7EA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EC0A204E-1AE6-41FA-83F8-42A33A30E4E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02092702-6416-4B99-9768-69F300608EB6}"/>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CBB7F23C-5F4C-484C-842A-1998710022F2}"/>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6DF55100-4023-4670-BB4E-0598359F2DB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9C8BC34F-FD1C-4EEA-B660-BF4388CC707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DD336AD3-4FE3-4C41-A3A7-DB3347C3CE9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5DAE7CA0-C762-4B8B-9C44-EB1905C79E33}"/>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73BDA56C-CC06-4870-A5B3-01DA9959BAAC}"/>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72341D83-00CD-4CBB-8CC7-C17029535EC4}"/>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E5B367EC-A148-4213-A58B-99EB1505439A}"/>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280B9637-65AC-4870-A509-FABBBCA78B83}"/>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a:extLst>
            <a:ext uri="{FF2B5EF4-FFF2-40B4-BE49-F238E27FC236}">
              <a16:creationId xmlns:a16="http://schemas.microsoft.com/office/drawing/2014/main" id="{4CF995CD-BD2C-46FB-9A3F-8D280A34BB5B}"/>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11B45A25-A009-4B6A-BBAE-BA1067BD0BBE}"/>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F127C604-4996-4C2B-B87B-D4D03616DAB7}"/>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AEEC26CA-54D0-4325-910E-99F9C5DFB31B}"/>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3F8BFCFD-6B65-496F-A368-6EDF8D7EE635}"/>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CECA673D-F655-4239-88A3-BE165B94FA1D}"/>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CE96B4B5-42DC-4EA2-9190-E0D22AEE6C7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EA9199DF-E852-4CAC-B324-C861C1ADED0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538DAC23-8858-4782-BDCD-502C4060C83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A466F410-9540-464A-B9E3-AF9ECFD7F2B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5B98FA30-61F4-444F-BFAA-8FDA12367DE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596" name="楕円 595">
          <a:extLst>
            <a:ext uri="{FF2B5EF4-FFF2-40B4-BE49-F238E27FC236}">
              <a16:creationId xmlns:a16="http://schemas.microsoft.com/office/drawing/2014/main" id="{37A9B957-783D-4E31-A40D-22D0413A9328}"/>
            </a:ext>
          </a:extLst>
        </xdr:cNvPr>
        <xdr:cNvSpPr/>
      </xdr:nvSpPr>
      <xdr:spPr>
        <a:xfrm>
          <a:off x="221107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114952</xdr:rowOff>
    </xdr:from>
    <xdr:ext cx="469744" cy="259045"/>
    <xdr:sp macro="" textlink="">
      <xdr:nvSpPr>
        <xdr:cNvPr id="597" name="【学校施設】&#10;一人当たり面積該当値テキスト">
          <a:extLst>
            <a:ext uri="{FF2B5EF4-FFF2-40B4-BE49-F238E27FC236}">
              <a16:creationId xmlns:a16="http://schemas.microsoft.com/office/drawing/2014/main" id="{1804B766-BBB8-469C-88A0-A4DFBFD926C6}"/>
            </a:ext>
          </a:extLst>
        </xdr:cNvPr>
        <xdr:cNvSpPr txBox="1"/>
      </xdr:nvSpPr>
      <xdr:spPr>
        <a:xfrm>
          <a:off x="22199600" y="1023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90360</xdr:rowOff>
    </xdr:from>
    <xdr:to>
      <xdr:col>112</xdr:col>
      <xdr:colOff>38100</xdr:colOff>
      <xdr:row>61</xdr:row>
      <xdr:rowOff>20510</xdr:rowOff>
    </xdr:to>
    <xdr:sp macro="" textlink="">
      <xdr:nvSpPr>
        <xdr:cNvPr id="598" name="楕円 597">
          <a:extLst>
            <a:ext uri="{FF2B5EF4-FFF2-40B4-BE49-F238E27FC236}">
              <a16:creationId xmlns:a16="http://schemas.microsoft.com/office/drawing/2014/main" id="{00B319E0-383A-44BD-8A01-E393CC1BB5A2}"/>
            </a:ext>
          </a:extLst>
        </xdr:cNvPr>
        <xdr:cNvSpPr/>
      </xdr:nvSpPr>
      <xdr:spPr>
        <a:xfrm>
          <a:off x="21272500" y="1037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141160</xdr:rowOff>
    </xdr:from>
    <xdr:to>
      <xdr:col>116</xdr:col>
      <xdr:colOff>63500</xdr:colOff>
      <xdr:row>60</xdr:row>
      <xdr:rowOff>142875</xdr:rowOff>
    </xdr:to>
    <xdr:cxnSp macro="">
      <xdr:nvCxnSpPr>
        <xdr:cNvPr id="599" name="直線コネクタ 598">
          <a:extLst>
            <a:ext uri="{FF2B5EF4-FFF2-40B4-BE49-F238E27FC236}">
              <a16:creationId xmlns:a16="http://schemas.microsoft.com/office/drawing/2014/main" id="{AC6FC66A-A04C-478E-A967-426E13E07A9C}"/>
            </a:ext>
          </a:extLst>
        </xdr:cNvPr>
        <xdr:cNvCxnSpPr/>
      </xdr:nvCxnSpPr>
      <xdr:spPr>
        <a:xfrm>
          <a:off x="21323300" y="10428160"/>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91504</xdr:rowOff>
    </xdr:from>
    <xdr:to>
      <xdr:col>107</xdr:col>
      <xdr:colOff>101600</xdr:colOff>
      <xdr:row>61</xdr:row>
      <xdr:rowOff>21654</xdr:rowOff>
    </xdr:to>
    <xdr:sp macro="" textlink="">
      <xdr:nvSpPr>
        <xdr:cNvPr id="600" name="楕円 599">
          <a:extLst>
            <a:ext uri="{FF2B5EF4-FFF2-40B4-BE49-F238E27FC236}">
              <a16:creationId xmlns:a16="http://schemas.microsoft.com/office/drawing/2014/main" id="{55616672-6FC9-493B-B934-4D6A0E1CB4B1}"/>
            </a:ext>
          </a:extLst>
        </xdr:cNvPr>
        <xdr:cNvSpPr/>
      </xdr:nvSpPr>
      <xdr:spPr>
        <a:xfrm>
          <a:off x="20383500" y="1037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141160</xdr:rowOff>
    </xdr:from>
    <xdr:to>
      <xdr:col>111</xdr:col>
      <xdr:colOff>177800</xdr:colOff>
      <xdr:row>60</xdr:row>
      <xdr:rowOff>142304</xdr:rowOff>
    </xdr:to>
    <xdr:cxnSp macro="">
      <xdr:nvCxnSpPr>
        <xdr:cNvPr id="601" name="直線コネクタ 600">
          <a:extLst>
            <a:ext uri="{FF2B5EF4-FFF2-40B4-BE49-F238E27FC236}">
              <a16:creationId xmlns:a16="http://schemas.microsoft.com/office/drawing/2014/main" id="{DD25C27F-B847-4E6E-A10D-5F8060B23700}"/>
            </a:ext>
          </a:extLst>
        </xdr:cNvPr>
        <xdr:cNvCxnSpPr/>
      </xdr:nvCxnSpPr>
      <xdr:spPr>
        <a:xfrm flipV="1">
          <a:off x="20434300" y="10428160"/>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93218</xdr:rowOff>
    </xdr:from>
    <xdr:to>
      <xdr:col>102</xdr:col>
      <xdr:colOff>165100</xdr:colOff>
      <xdr:row>61</xdr:row>
      <xdr:rowOff>23368</xdr:rowOff>
    </xdr:to>
    <xdr:sp macro="" textlink="">
      <xdr:nvSpPr>
        <xdr:cNvPr id="602" name="楕円 601">
          <a:extLst>
            <a:ext uri="{FF2B5EF4-FFF2-40B4-BE49-F238E27FC236}">
              <a16:creationId xmlns:a16="http://schemas.microsoft.com/office/drawing/2014/main" id="{DCA833CC-731B-492A-8498-2DE4D0DFC018}"/>
            </a:ext>
          </a:extLst>
        </xdr:cNvPr>
        <xdr:cNvSpPr/>
      </xdr:nvSpPr>
      <xdr:spPr>
        <a:xfrm>
          <a:off x="19494500" y="1038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142304</xdr:rowOff>
    </xdr:from>
    <xdr:to>
      <xdr:col>107</xdr:col>
      <xdr:colOff>50800</xdr:colOff>
      <xdr:row>60</xdr:row>
      <xdr:rowOff>144018</xdr:rowOff>
    </xdr:to>
    <xdr:cxnSp macro="">
      <xdr:nvCxnSpPr>
        <xdr:cNvPr id="603" name="直線コネクタ 602">
          <a:extLst>
            <a:ext uri="{FF2B5EF4-FFF2-40B4-BE49-F238E27FC236}">
              <a16:creationId xmlns:a16="http://schemas.microsoft.com/office/drawing/2014/main" id="{42FC7551-1D60-41E6-AA8C-E26785AA6C03}"/>
            </a:ext>
          </a:extLst>
        </xdr:cNvPr>
        <xdr:cNvCxnSpPr/>
      </xdr:nvCxnSpPr>
      <xdr:spPr>
        <a:xfrm flipV="1">
          <a:off x="19545300" y="10429304"/>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92646</xdr:rowOff>
    </xdr:from>
    <xdr:to>
      <xdr:col>98</xdr:col>
      <xdr:colOff>38100</xdr:colOff>
      <xdr:row>61</xdr:row>
      <xdr:rowOff>22796</xdr:rowOff>
    </xdr:to>
    <xdr:sp macro="" textlink="">
      <xdr:nvSpPr>
        <xdr:cNvPr id="604" name="楕円 603">
          <a:extLst>
            <a:ext uri="{FF2B5EF4-FFF2-40B4-BE49-F238E27FC236}">
              <a16:creationId xmlns:a16="http://schemas.microsoft.com/office/drawing/2014/main" id="{EF634CAA-7BC7-46B8-BAF9-D1FB9A107CCC}"/>
            </a:ext>
          </a:extLst>
        </xdr:cNvPr>
        <xdr:cNvSpPr/>
      </xdr:nvSpPr>
      <xdr:spPr>
        <a:xfrm>
          <a:off x="18605500" y="1037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143446</xdr:rowOff>
    </xdr:from>
    <xdr:to>
      <xdr:col>102</xdr:col>
      <xdr:colOff>114300</xdr:colOff>
      <xdr:row>60</xdr:row>
      <xdr:rowOff>144018</xdr:rowOff>
    </xdr:to>
    <xdr:cxnSp macro="">
      <xdr:nvCxnSpPr>
        <xdr:cNvPr id="605" name="直線コネクタ 604">
          <a:extLst>
            <a:ext uri="{FF2B5EF4-FFF2-40B4-BE49-F238E27FC236}">
              <a16:creationId xmlns:a16="http://schemas.microsoft.com/office/drawing/2014/main" id="{3135C40A-6D2E-4E28-A8F4-D7C0593513F2}"/>
            </a:ext>
          </a:extLst>
        </xdr:cNvPr>
        <xdr:cNvCxnSpPr/>
      </xdr:nvCxnSpPr>
      <xdr:spPr>
        <a:xfrm>
          <a:off x="18656300" y="10430446"/>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a:extLst>
            <a:ext uri="{FF2B5EF4-FFF2-40B4-BE49-F238E27FC236}">
              <a16:creationId xmlns:a16="http://schemas.microsoft.com/office/drawing/2014/main" id="{9F8FA451-D514-4EA8-984F-D7BA35DBEB14}"/>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6F716D73-5C81-4BAA-8DF2-DC258C2F0E3C}"/>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AB87133A-8C68-40C9-BC8E-0645B9B6248C}"/>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a:extLst>
            <a:ext uri="{FF2B5EF4-FFF2-40B4-BE49-F238E27FC236}">
              <a16:creationId xmlns:a16="http://schemas.microsoft.com/office/drawing/2014/main" id="{5833624A-CAE3-465C-905F-46892BEAA535}"/>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37037</xdr:rowOff>
    </xdr:from>
    <xdr:ext cx="469744" cy="259045"/>
    <xdr:sp macro="" textlink="">
      <xdr:nvSpPr>
        <xdr:cNvPr id="610" name="n_1mainValue【学校施設】&#10;一人当たり面積">
          <a:extLst>
            <a:ext uri="{FF2B5EF4-FFF2-40B4-BE49-F238E27FC236}">
              <a16:creationId xmlns:a16="http://schemas.microsoft.com/office/drawing/2014/main" id="{B3809C29-65D4-410B-919D-0075A38B9B65}"/>
            </a:ext>
          </a:extLst>
        </xdr:cNvPr>
        <xdr:cNvSpPr txBox="1"/>
      </xdr:nvSpPr>
      <xdr:spPr>
        <a:xfrm>
          <a:off x="21075727" y="1015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38181</xdr:rowOff>
    </xdr:from>
    <xdr:ext cx="469744" cy="259045"/>
    <xdr:sp macro="" textlink="">
      <xdr:nvSpPr>
        <xdr:cNvPr id="611" name="n_2mainValue【学校施設】&#10;一人当たり面積">
          <a:extLst>
            <a:ext uri="{FF2B5EF4-FFF2-40B4-BE49-F238E27FC236}">
              <a16:creationId xmlns:a16="http://schemas.microsoft.com/office/drawing/2014/main" id="{6804CB62-56AF-4380-B97E-17C9864AA9AE}"/>
            </a:ext>
          </a:extLst>
        </xdr:cNvPr>
        <xdr:cNvSpPr txBox="1"/>
      </xdr:nvSpPr>
      <xdr:spPr>
        <a:xfrm>
          <a:off x="20199427" y="1015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39895</xdr:rowOff>
    </xdr:from>
    <xdr:ext cx="469744" cy="259045"/>
    <xdr:sp macro="" textlink="">
      <xdr:nvSpPr>
        <xdr:cNvPr id="612" name="n_3mainValue【学校施設】&#10;一人当たり面積">
          <a:extLst>
            <a:ext uri="{FF2B5EF4-FFF2-40B4-BE49-F238E27FC236}">
              <a16:creationId xmlns:a16="http://schemas.microsoft.com/office/drawing/2014/main" id="{4703721A-E484-43F8-9CB4-689594E7EEFC}"/>
            </a:ext>
          </a:extLst>
        </xdr:cNvPr>
        <xdr:cNvSpPr txBox="1"/>
      </xdr:nvSpPr>
      <xdr:spPr>
        <a:xfrm>
          <a:off x="19310427" y="1015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39323</xdr:rowOff>
    </xdr:from>
    <xdr:ext cx="469744" cy="259045"/>
    <xdr:sp macro="" textlink="">
      <xdr:nvSpPr>
        <xdr:cNvPr id="613" name="n_4mainValue【学校施設】&#10;一人当たり面積">
          <a:extLst>
            <a:ext uri="{FF2B5EF4-FFF2-40B4-BE49-F238E27FC236}">
              <a16:creationId xmlns:a16="http://schemas.microsoft.com/office/drawing/2014/main" id="{7CFCD888-8516-4832-9F69-BA825105DE42}"/>
            </a:ext>
          </a:extLst>
        </xdr:cNvPr>
        <xdr:cNvSpPr txBox="1"/>
      </xdr:nvSpPr>
      <xdr:spPr>
        <a:xfrm>
          <a:off x="18421427" y="1015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0D44FFC1-6C8B-41D9-83C5-9D1FF04B529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739C17E1-A2CD-4C18-B302-2EEEE1EDA2B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7286360C-9083-45C0-84E8-79FAFDCD768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562945BF-F23D-4603-B69C-BE6EBDC1E9C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13D55901-6ABF-4F89-92E2-B4DAFC88288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54C8807E-0646-488D-A804-8AEDDC910B0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8A2DCC0E-BBB4-45CC-9035-E887D2020D8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4045EE3F-367B-4360-A7BA-8B1021B4FF9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32528B48-E675-4143-BC34-A20E79A12FA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2F89771E-6283-4FD8-9DAF-5CE17660C42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7E0399CB-087F-4A8C-8DC7-F15CBF36C75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C4F95AC6-68B7-455E-88DE-985D1D47F00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01F2D5F8-2A2C-437A-8EC0-4E3A7FF05EB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43AD01EF-C785-41DD-8966-EE3F1DDF584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8CB2F6A3-F45E-45FF-B60D-AA63C773FCB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A0E69D3F-72D1-4569-9F91-A492EE21865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238144F3-C01A-4C9D-AA6A-3037060E717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F3A76335-9F59-4465-BDAF-6398FBCC036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6D2BCEE1-A11B-4889-83AB-5EA31BC9C793}"/>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69737F3D-7E29-491D-8AAB-6F842C7736A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F9917D24-36E6-426C-B49E-F94F0D34BE8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D786B459-BEC9-46D0-84FB-DE783D81360C}"/>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729F0A52-8014-4B75-8950-00EF7910F6C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2AC0FA90-EDC5-4E91-86E2-021F15BC945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0C73721F-E99D-451E-81B0-4A1459FAC55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D7B2E01D-A93C-4672-ABFC-1A78CFCC0D6E}"/>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C236E02B-D59A-4D66-A056-639B5232098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4D31C271-F05A-426A-9AB7-CFAFA992072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C25ABA15-72E8-4318-9EDF-9C16420B77A2}"/>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6E1CB15C-9CA2-4FD4-9593-5180F8294FCF}"/>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31DBFA71-A021-4A5D-AA58-B2C9DC9188B1}"/>
            </a:ext>
          </a:extLst>
        </xdr:cNvPr>
        <xdr:cNvSpPr txBox="1"/>
      </xdr:nvSpPr>
      <xdr:spPr>
        <a:xfrm>
          <a:off x="16357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07059359-E91D-4025-91E5-A11AC6B31A95}"/>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785CDD79-9F0C-4B68-88B7-C6A6C8E249FD}"/>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35650347-6436-461B-AFFD-41229E96C07D}"/>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16B732B8-DB85-4160-AAD7-3F0F1C4F784F}"/>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FD2B830B-0F33-4243-874C-82340899096D}"/>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00D7C4DE-F4B6-4FB2-BAB5-2B88DE8FC8B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CBFE04B2-3F84-4D74-8AF8-AAF8E8EC75C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C7830843-26D0-4B4C-9153-8A3039CD97A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B4D830E2-660F-48B2-B777-E7026818CB2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B7410063-BBD7-4C64-B786-53A57A0CA75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16692</xdr:rowOff>
    </xdr:from>
    <xdr:to>
      <xdr:col>85</xdr:col>
      <xdr:colOff>177800</xdr:colOff>
      <xdr:row>81</xdr:row>
      <xdr:rowOff>118292</xdr:rowOff>
    </xdr:to>
    <xdr:sp macro="" textlink="">
      <xdr:nvSpPr>
        <xdr:cNvPr id="655" name="楕円 654">
          <a:extLst>
            <a:ext uri="{FF2B5EF4-FFF2-40B4-BE49-F238E27FC236}">
              <a16:creationId xmlns:a16="http://schemas.microsoft.com/office/drawing/2014/main" id="{1166500A-36F5-4ABD-9ABE-98383E9CB1ED}"/>
            </a:ext>
          </a:extLst>
        </xdr:cNvPr>
        <xdr:cNvSpPr/>
      </xdr:nvSpPr>
      <xdr:spPr>
        <a:xfrm>
          <a:off x="16268700" y="139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39569</xdr:rowOff>
    </xdr:from>
    <xdr:ext cx="405111" cy="259045"/>
    <xdr:sp macro="" textlink="">
      <xdr:nvSpPr>
        <xdr:cNvPr id="656" name="【児童館】&#10;有形固定資産減価償却率該当値テキスト">
          <a:extLst>
            <a:ext uri="{FF2B5EF4-FFF2-40B4-BE49-F238E27FC236}">
              <a16:creationId xmlns:a16="http://schemas.microsoft.com/office/drawing/2014/main" id="{706E9825-E598-46D3-910D-A206142F7FAB}"/>
            </a:ext>
          </a:extLst>
        </xdr:cNvPr>
        <xdr:cNvSpPr txBox="1"/>
      </xdr:nvSpPr>
      <xdr:spPr>
        <a:xfrm>
          <a:off x="16357600" y="13755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147320</xdr:rowOff>
    </xdr:from>
    <xdr:to>
      <xdr:col>81</xdr:col>
      <xdr:colOff>101600</xdr:colOff>
      <xdr:row>81</xdr:row>
      <xdr:rowOff>77470</xdr:rowOff>
    </xdr:to>
    <xdr:sp macro="" textlink="">
      <xdr:nvSpPr>
        <xdr:cNvPr id="657" name="楕円 656">
          <a:extLst>
            <a:ext uri="{FF2B5EF4-FFF2-40B4-BE49-F238E27FC236}">
              <a16:creationId xmlns:a16="http://schemas.microsoft.com/office/drawing/2014/main" id="{77A8811E-5B58-4CD3-9A83-FEFD1A353ECD}"/>
            </a:ext>
          </a:extLst>
        </xdr:cNvPr>
        <xdr:cNvSpPr/>
      </xdr:nvSpPr>
      <xdr:spPr>
        <a:xfrm>
          <a:off x="15430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26670</xdr:rowOff>
    </xdr:from>
    <xdr:to>
      <xdr:col>85</xdr:col>
      <xdr:colOff>127000</xdr:colOff>
      <xdr:row>81</xdr:row>
      <xdr:rowOff>67492</xdr:rowOff>
    </xdr:to>
    <xdr:cxnSp macro="">
      <xdr:nvCxnSpPr>
        <xdr:cNvPr id="658" name="直線コネクタ 657">
          <a:extLst>
            <a:ext uri="{FF2B5EF4-FFF2-40B4-BE49-F238E27FC236}">
              <a16:creationId xmlns:a16="http://schemas.microsoft.com/office/drawing/2014/main" id="{97FC8E4C-5858-4AF3-BE58-FF9AB58EF5F7}"/>
            </a:ext>
          </a:extLst>
        </xdr:cNvPr>
        <xdr:cNvCxnSpPr/>
      </xdr:nvCxnSpPr>
      <xdr:spPr>
        <a:xfrm>
          <a:off x="15481300" y="13914120"/>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106499</xdr:rowOff>
    </xdr:from>
    <xdr:to>
      <xdr:col>76</xdr:col>
      <xdr:colOff>165100</xdr:colOff>
      <xdr:row>81</xdr:row>
      <xdr:rowOff>36649</xdr:rowOff>
    </xdr:to>
    <xdr:sp macro="" textlink="">
      <xdr:nvSpPr>
        <xdr:cNvPr id="659" name="楕円 658">
          <a:extLst>
            <a:ext uri="{FF2B5EF4-FFF2-40B4-BE49-F238E27FC236}">
              <a16:creationId xmlns:a16="http://schemas.microsoft.com/office/drawing/2014/main" id="{BE66353B-E47D-48ED-A486-8C96B097268A}"/>
            </a:ext>
          </a:extLst>
        </xdr:cNvPr>
        <xdr:cNvSpPr/>
      </xdr:nvSpPr>
      <xdr:spPr>
        <a:xfrm>
          <a:off x="14541500" y="1382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157299</xdr:rowOff>
    </xdr:from>
    <xdr:to>
      <xdr:col>81</xdr:col>
      <xdr:colOff>50800</xdr:colOff>
      <xdr:row>81</xdr:row>
      <xdr:rowOff>26670</xdr:rowOff>
    </xdr:to>
    <xdr:cxnSp macro="">
      <xdr:nvCxnSpPr>
        <xdr:cNvPr id="660" name="直線コネクタ 659">
          <a:extLst>
            <a:ext uri="{FF2B5EF4-FFF2-40B4-BE49-F238E27FC236}">
              <a16:creationId xmlns:a16="http://schemas.microsoft.com/office/drawing/2014/main" id="{E834280D-7D5B-44A2-852D-BCC8ACEEA5E1}"/>
            </a:ext>
          </a:extLst>
        </xdr:cNvPr>
        <xdr:cNvCxnSpPr/>
      </xdr:nvCxnSpPr>
      <xdr:spPr>
        <a:xfrm>
          <a:off x="14592300" y="1387329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65677</xdr:rowOff>
    </xdr:from>
    <xdr:to>
      <xdr:col>72</xdr:col>
      <xdr:colOff>38100</xdr:colOff>
      <xdr:row>80</xdr:row>
      <xdr:rowOff>167277</xdr:rowOff>
    </xdr:to>
    <xdr:sp macro="" textlink="">
      <xdr:nvSpPr>
        <xdr:cNvPr id="661" name="楕円 660">
          <a:extLst>
            <a:ext uri="{FF2B5EF4-FFF2-40B4-BE49-F238E27FC236}">
              <a16:creationId xmlns:a16="http://schemas.microsoft.com/office/drawing/2014/main" id="{37AA8109-3C5A-4A10-927F-D5D3668F3355}"/>
            </a:ext>
          </a:extLst>
        </xdr:cNvPr>
        <xdr:cNvSpPr/>
      </xdr:nvSpPr>
      <xdr:spPr>
        <a:xfrm>
          <a:off x="13652500" y="1378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116477</xdr:rowOff>
    </xdr:from>
    <xdr:to>
      <xdr:col>76</xdr:col>
      <xdr:colOff>114300</xdr:colOff>
      <xdr:row>80</xdr:row>
      <xdr:rowOff>157299</xdr:rowOff>
    </xdr:to>
    <xdr:cxnSp macro="">
      <xdr:nvCxnSpPr>
        <xdr:cNvPr id="662" name="直線コネクタ 661">
          <a:extLst>
            <a:ext uri="{FF2B5EF4-FFF2-40B4-BE49-F238E27FC236}">
              <a16:creationId xmlns:a16="http://schemas.microsoft.com/office/drawing/2014/main" id="{CE5FA620-F5D3-45DD-AAD4-6623297C3E2D}"/>
            </a:ext>
          </a:extLst>
        </xdr:cNvPr>
        <xdr:cNvCxnSpPr/>
      </xdr:nvCxnSpPr>
      <xdr:spPr>
        <a:xfrm>
          <a:off x="13703300" y="1383247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26488</xdr:rowOff>
    </xdr:from>
    <xdr:to>
      <xdr:col>67</xdr:col>
      <xdr:colOff>101600</xdr:colOff>
      <xdr:row>80</xdr:row>
      <xdr:rowOff>128088</xdr:rowOff>
    </xdr:to>
    <xdr:sp macro="" textlink="">
      <xdr:nvSpPr>
        <xdr:cNvPr id="663" name="楕円 662">
          <a:extLst>
            <a:ext uri="{FF2B5EF4-FFF2-40B4-BE49-F238E27FC236}">
              <a16:creationId xmlns:a16="http://schemas.microsoft.com/office/drawing/2014/main" id="{8DB21A13-13BE-4AED-A01A-6E4B39FD1968}"/>
            </a:ext>
          </a:extLst>
        </xdr:cNvPr>
        <xdr:cNvSpPr/>
      </xdr:nvSpPr>
      <xdr:spPr>
        <a:xfrm>
          <a:off x="12763500" y="1374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77288</xdr:rowOff>
    </xdr:from>
    <xdr:to>
      <xdr:col>71</xdr:col>
      <xdr:colOff>177800</xdr:colOff>
      <xdr:row>80</xdr:row>
      <xdr:rowOff>116477</xdr:rowOff>
    </xdr:to>
    <xdr:cxnSp macro="">
      <xdr:nvCxnSpPr>
        <xdr:cNvPr id="664" name="直線コネクタ 663">
          <a:extLst>
            <a:ext uri="{FF2B5EF4-FFF2-40B4-BE49-F238E27FC236}">
              <a16:creationId xmlns:a16="http://schemas.microsoft.com/office/drawing/2014/main" id="{ACC4E96B-F731-4F49-BF9D-180FD94E2C45}"/>
            </a:ext>
          </a:extLst>
        </xdr:cNvPr>
        <xdr:cNvCxnSpPr/>
      </xdr:nvCxnSpPr>
      <xdr:spPr>
        <a:xfrm>
          <a:off x="12814300" y="1379328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665" name="n_1aveValue【児童館】&#10;有形固定資産減価償却率">
          <a:extLst>
            <a:ext uri="{FF2B5EF4-FFF2-40B4-BE49-F238E27FC236}">
              <a16:creationId xmlns:a16="http://schemas.microsoft.com/office/drawing/2014/main" id="{92F85832-8A80-41EE-9F22-3F1EE7DF19EA}"/>
            </a:ext>
          </a:extLst>
        </xdr:cNvPr>
        <xdr:cNvSpPr txBox="1"/>
      </xdr:nvSpPr>
      <xdr:spPr>
        <a:xfrm>
          <a:off x="15266044" y="141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666" name="n_2aveValue【児童館】&#10;有形固定資産減価償却率">
          <a:extLst>
            <a:ext uri="{FF2B5EF4-FFF2-40B4-BE49-F238E27FC236}">
              <a16:creationId xmlns:a16="http://schemas.microsoft.com/office/drawing/2014/main" id="{1321B127-3C76-4827-992F-452B6FB480FC}"/>
            </a:ext>
          </a:extLst>
        </xdr:cNvPr>
        <xdr:cNvSpPr txBox="1"/>
      </xdr:nvSpPr>
      <xdr:spPr>
        <a:xfrm>
          <a:off x="14389744"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667" name="n_3aveValue【児童館】&#10;有形固定資産減価償却率">
          <a:extLst>
            <a:ext uri="{FF2B5EF4-FFF2-40B4-BE49-F238E27FC236}">
              <a16:creationId xmlns:a16="http://schemas.microsoft.com/office/drawing/2014/main" id="{8548520B-E445-4CBC-848D-CE229EB909C7}"/>
            </a:ext>
          </a:extLst>
        </xdr:cNvPr>
        <xdr:cNvSpPr txBox="1"/>
      </xdr:nvSpPr>
      <xdr:spPr>
        <a:xfrm>
          <a:off x="1350074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668" name="n_4aveValue【児童館】&#10;有形固定資産減価償却率">
          <a:extLst>
            <a:ext uri="{FF2B5EF4-FFF2-40B4-BE49-F238E27FC236}">
              <a16:creationId xmlns:a16="http://schemas.microsoft.com/office/drawing/2014/main" id="{8046913F-1283-4D42-9584-1CFC4843BF99}"/>
            </a:ext>
          </a:extLst>
        </xdr:cNvPr>
        <xdr:cNvSpPr txBox="1"/>
      </xdr:nvSpPr>
      <xdr:spPr>
        <a:xfrm>
          <a:off x="12611744" y="1413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93997</xdr:rowOff>
    </xdr:from>
    <xdr:ext cx="405111" cy="259045"/>
    <xdr:sp macro="" textlink="">
      <xdr:nvSpPr>
        <xdr:cNvPr id="669" name="n_1mainValue【児童館】&#10;有形固定資産減価償却率">
          <a:extLst>
            <a:ext uri="{FF2B5EF4-FFF2-40B4-BE49-F238E27FC236}">
              <a16:creationId xmlns:a16="http://schemas.microsoft.com/office/drawing/2014/main" id="{4CBA17EE-FCF8-423F-A469-4FA68DFF8C86}"/>
            </a:ext>
          </a:extLst>
        </xdr:cNvPr>
        <xdr:cNvSpPr txBox="1"/>
      </xdr:nvSpPr>
      <xdr:spPr>
        <a:xfrm>
          <a:off x="152660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53176</xdr:rowOff>
    </xdr:from>
    <xdr:ext cx="405111" cy="259045"/>
    <xdr:sp macro="" textlink="">
      <xdr:nvSpPr>
        <xdr:cNvPr id="670" name="n_2mainValue【児童館】&#10;有形固定資産減価償却率">
          <a:extLst>
            <a:ext uri="{FF2B5EF4-FFF2-40B4-BE49-F238E27FC236}">
              <a16:creationId xmlns:a16="http://schemas.microsoft.com/office/drawing/2014/main" id="{2A7DD055-563F-445B-990A-455BB66CDC4A}"/>
            </a:ext>
          </a:extLst>
        </xdr:cNvPr>
        <xdr:cNvSpPr txBox="1"/>
      </xdr:nvSpPr>
      <xdr:spPr>
        <a:xfrm>
          <a:off x="14389744" y="1359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12354</xdr:rowOff>
    </xdr:from>
    <xdr:ext cx="405111" cy="259045"/>
    <xdr:sp macro="" textlink="">
      <xdr:nvSpPr>
        <xdr:cNvPr id="671" name="n_3mainValue【児童館】&#10;有形固定資産減価償却率">
          <a:extLst>
            <a:ext uri="{FF2B5EF4-FFF2-40B4-BE49-F238E27FC236}">
              <a16:creationId xmlns:a16="http://schemas.microsoft.com/office/drawing/2014/main" id="{33AA5FA2-17C9-4EDD-B19A-BE8EAF028DA3}"/>
            </a:ext>
          </a:extLst>
        </xdr:cNvPr>
        <xdr:cNvSpPr txBox="1"/>
      </xdr:nvSpPr>
      <xdr:spPr>
        <a:xfrm>
          <a:off x="13500744" y="1355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144615</xdr:rowOff>
    </xdr:from>
    <xdr:ext cx="405111" cy="259045"/>
    <xdr:sp macro="" textlink="">
      <xdr:nvSpPr>
        <xdr:cNvPr id="672" name="n_4mainValue【児童館】&#10;有形固定資産減価償却率">
          <a:extLst>
            <a:ext uri="{FF2B5EF4-FFF2-40B4-BE49-F238E27FC236}">
              <a16:creationId xmlns:a16="http://schemas.microsoft.com/office/drawing/2014/main" id="{37D6A521-3CC0-4519-ACFD-811BE33511BA}"/>
            </a:ext>
          </a:extLst>
        </xdr:cNvPr>
        <xdr:cNvSpPr txBox="1"/>
      </xdr:nvSpPr>
      <xdr:spPr>
        <a:xfrm>
          <a:off x="12611744" y="1351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D616CA43-AA30-42DB-9DED-A6F5993E8C8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01542B3C-8C82-4591-B56C-C4317EF91CF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E4AECF3D-9196-4A8A-9215-345172F5BAC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5D0D765B-DEF6-4793-BEBD-0115F1D0F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78871735-6681-4ACF-8252-4934DDCACCF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0054E093-EAA3-4A8A-A990-75C22C635F0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FFC5C0F7-11B0-4094-9137-40EE67ABD44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E837A836-B584-4BD6-81C4-F7F89CBAAE6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3964BC0C-B092-4064-9047-AD700275D02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D087EEAC-FCD5-41FC-9F32-F47EC4FA6DD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247229AF-471C-47C9-A4A0-617F3A52D98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88CAE52B-A6F3-49D5-9198-8D47E88C188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8780C7C2-FFE0-44CC-A403-65735447A76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B427A3BC-7154-4EE2-AD37-73BBCFE462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87E655F2-AD3D-45DD-96FD-AA12EDE0E70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415ADC2B-7912-4009-B96E-61F987CFA69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6EF554C6-AB82-4153-B948-30A684E15D6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CCCA0EE6-AB9D-429A-B017-7EAF7D8B0E8A}"/>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D0D1AE0F-6329-477E-BB0E-1590AF1C6AA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462438B3-033E-4A3A-9B79-030BF22A0B09}"/>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D6EA0EE8-8C17-4204-993B-CDF849E0C93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72F8BFCB-6043-4EE3-9A1F-9DC9219484B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52B3C3F7-5BF4-4935-83D7-FF9C014C2A6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30A74FD8-018C-49CC-935D-EBA244E5B56A}"/>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90ADB5F9-363B-4231-B369-7E1A64285173}"/>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B972F817-04FB-4563-8BE8-7F135581C072}"/>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6543DADA-D5F1-4E0E-85D8-77AE345E99CE}"/>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7A319380-1F04-43F8-B064-6B14DAE35724}"/>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1" name="【児童館】&#10;一人当たり面積平均値テキスト">
          <a:extLst>
            <a:ext uri="{FF2B5EF4-FFF2-40B4-BE49-F238E27FC236}">
              <a16:creationId xmlns:a16="http://schemas.microsoft.com/office/drawing/2014/main" id="{357AEA9C-D6A1-4BC9-9073-625F8589E6D3}"/>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7DA27DCB-EB36-4882-A576-CC5248857925}"/>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401AAF7C-EE32-486B-88DE-86512F74FA1B}"/>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825FCA3F-295E-47E6-ACFD-0A0F492D081E}"/>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2EE2A2B0-1AD9-4EC5-83BE-A2038139BB93}"/>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19A2FF9A-4A0C-4EF4-9715-B3C3D5172240}"/>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53358C4B-D297-4D6D-B6A0-1B6A7E8C3A7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C7A47FDE-B054-469B-826E-BD80A9EC3C3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9B065EA0-04F1-43E4-AB95-5965674BF22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E42AC691-F479-4301-9C6A-38D4B36936F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A5607013-FA01-4F26-A543-A8FBCCF08B8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95250</xdr:rowOff>
    </xdr:from>
    <xdr:to>
      <xdr:col>116</xdr:col>
      <xdr:colOff>114300</xdr:colOff>
      <xdr:row>86</xdr:row>
      <xdr:rowOff>25400</xdr:rowOff>
    </xdr:to>
    <xdr:sp macro="" textlink="">
      <xdr:nvSpPr>
        <xdr:cNvPr id="712" name="楕円 711">
          <a:extLst>
            <a:ext uri="{FF2B5EF4-FFF2-40B4-BE49-F238E27FC236}">
              <a16:creationId xmlns:a16="http://schemas.microsoft.com/office/drawing/2014/main" id="{81D9E18F-AAC1-4FEA-8A64-B86C5D88A84D}"/>
            </a:ext>
          </a:extLst>
        </xdr:cNvPr>
        <xdr:cNvSpPr/>
      </xdr:nvSpPr>
      <xdr:spPr>
        <a:xfrm>
          <a:off x="221107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10177</xdr:rowOff>
    </xdr:from>
    <xdr:ext cx="469744" cy="259045"/>
    <xdr:sp macro="" textlink="">
      <xdr:nvSpPr>
        <xdr:cNvPr id="713" name="【児童館】&#10;一人当たり面積該当値テキスト">
          <a:extLst>
            <a:ext uri="{FF2B5EF4-FFF2-40B4-BE49-F238E27FC236}">
              <a16:creationId xmlns:a16="http://schemas.microsoft.com/office/drawing/2014/main" id="{DC26B151-2CB2-483A-B228-EC53025D799D}"/>
            </a:ext>
          </a:extLst>
        </xdr:cNvPr>
        <xdr:cNvSpPr txBox="1"/>
      </xdr:nvSpPr>
      <xdr:spPr>
        <a:xfrm>
          <a:off x="22199600"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95250</xdr:rowOff>
    </xdr:from>
    <xdr:to>
      <xdr:col>112</xdr:col>
      <xdr:colOff>38100</xdr:colOff>
      <xdr:row>86</xdr:row>
      <xdr:rowOff>25400</xdr:rowOff>
    </xdr:to>
    <xdr:sp macro="" textlink="">
      <xdr:nvSpPr>
        <xdr:cNvPr id="714" name="楕円 713">
          <a:extLst>
            <a:ext uri="{FF2B5EF4-FFF2-40B4-BE49-F238E27FC236}">
              <a16:creationId xmlns:a16="http://schemas.microsoft.com/office/drawing/2014/main" id="{8A3BC9AA-E06C-451A-8A7C-D5DF72F0CF5C}"/>
            </a:ext>
          </a:extLst>
        </xdr:cNvPr>
        <xdr:cNvSpPr/>
      </xdr:nvSpPr>
      <xdr:spPr>
        <a:xfrm>
          <a:off x="21272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146050</xdr:rowOff>
    </xdr:from>
    <xdr:to>
      <xdr:col>116</xdr:col>
      <xdr:colOff>63500</xdr:colOff>
      <xdr:row>85</xdr:row>
      <xdr:rowOff>146050</xdr:rowOff>
    </xdr:to>
    <xdr:cxnSp macro="">
      <xdr:nvCxnSpPr>
        <xdr:cNvPr id="715" name="直線コネクタ 714">
          <a:extLst>
            <a:ext uri="{FF2B5EF4-FFF2-40B4-BE49-F238E27FC236}">
              <a16:creationId xmlns:a16="http://schemas.microsoft.com/office/drawing/2014/main" id="{BC51B6E0-A8FB-42C0-B8A2-BEF6C78C345C}"/>
            </a:ext>
          </a:extLst>
        </xdr:cNvPr>
        <xdr:cNvCxnSpPr/>
      </xdr:nvCxnSpPr>
      <xdr:spPr>
        <a:xfrm>
          <a:off x="21323300" y="14719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95250</xdr:rowOff>
    </xdr:from>
    <xdr:to>
      <xdr:col>107</xdr:col>
      <xdr:colOff>101600</xdr:colOff>
      <xdr:row>86</xdr:row>
      <xdr:rowOff>25400</xdr:rowOff>
    </xdr:to>
    <xdr:sp macro="" textlink="">
      <xdr:nvSpPr>
        <xdr:cNvPr id="716" name="楕円 715">
          <a:extLst>
            <a:ext uri="{FF2B5EF4-FFF2-40B4-BE49-F238E27FC236}">
              <a16:creationId xmlns:a16="http://schemas.microsoft.com/office/drawing/2014/main" id="{C2B5A08C-4A16-42F7-BD71-AC5DD5252F0C}"/>
            </a:ext>
          </a:extLst>
        </xdr:cNvPr>
        <xdr:cNvSpPr/>
      </xdr:nvSpPr>
      <xdr:spPr>
        <a:xfrm>
          <a:off x="20383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146050</xdr:rowOff>
    </xdr:from>
    <xdr:to>
      <xdr:col>111</xdr:col>
      <xdr:colOff>177800</xdr:colOff>
      <xdr:row>85</xdr:row>
      <xdr:rowOff>146050</xdr:rowOff>
    </xdr:to>
    <xdr:cxnSp macro="">
      <xdr:nvCxnSpPr>
        <xdr:cNvPr id="717" name="直線コネクタ 716">
          <a:extLst>
            <a:ext uri="{FF2B5EF4-FFF2-40B4-BE49-F238E27FC236}">
              <a16:creationId xmlns:a16="http://schemas.microsoft.com/office/drawing/2014/main" id="{D62F9A63-5BE6-4909-9A64-4A9756D381F0}"/>
            </a:ext>
          </a:extLst>
        </xdr:cNvPr>
        <xdr:cNvCxnSpPr/>
      </xdr:nvCxnSpPr>
      <xdr:spPr>
        <a:xfrm>
          <a:off x="20434300" y="1471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95250</xdr:rowOff>
    </xdr:from>
    <xdr:to>
      <xdr:col>102</xdr:col>
      <xdr:colOff>165100</xdr:colOff>
      <xdr:row>86</xdr:row>
      <xdr:rowOff>25400</xdr:rowOff>
    </xdr:to>
    <xdr:sp macro="" textlink="">
      <xdr:nvSpPr>
        <xdr:cNvPr id="718" name="楕円 717">
          <a:extLst>
            <a:ext uri="{FF2B5EF4-FFF2-40B4-BE49-F238E27FC236}">
              <a16:creationId xmlns:a16="http://schemas.microsoft.com/office/drawing/2014/main" id="{0A388DF9-3F11-4BD8-B066-D579600595A2}"/>
            </a:ext>
          </a:extLst>
        </xdr:cNvPr>
        <xdr:cNvSpPr/>
      </xdr:nvSpPr>
      <xdr:spPr>
        <a:xfrm>
          <a:off x="19494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146050</xdr:rowOff>
    </xdr:from>
    <xdr:to>
      <xdr:col>107</xdr:col>
      <xdr:colOff>50800</xdr:colOff>
      <xdr:row>85</xdr:row>
      <xdr:rowOff>146050</xdr:rowOff>
    </xdr:to>
    <xdr:cxnSp macro="">
      <xdr:nvCxnSpPr>
        <xdr:cNvPr id="719" name="直線コネクタ 718">
          <a:extLst>
            <a:ext uri="{FF2B5EF4-FFF2-40B4-BE49-F238E27FC236}">
              <a16:creationId xmlns:a16="http://schemas.microsoft.com/office/drawing/2014/main" id="{4260EDDB-AAC8-438A-ADA1-82E47348ED72}"/>
            </a:ext>
          </a:extLst>
        </xdr:cNvPr>
        <xdr:cNvCxnSpPr/>
      </xdr:nvCxnSpPr>
      <xdr:spPr>
        <a:xfrm>
          <a:off x="19545300" y="1471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95250</xdr:rowOff>
    </xdr:from>
    <xdr:to>
      <xdr:col>98</xdr:col>
      <xdr:colOff>38100</xdr:colOff>
      <xdr:row>86</xdr:row>
      <xdr:rowOff>25400</xdr:rowOff>
    </xdr:to>
    <xdr:sp macro="" textlink="">
      <xdr:nvSpPr>
        <xdr:cNvPr id="720" name="楕円 719">
          <a:extLst>
            <a:ext uri="{FF2B5EF4-FFF2-40B4-BE49-F238E27FC236}">
              <a16:creationId xmlns:a16="http://schemas.microsoft.com/office/drawing/2014/main" id="{69BC9294-CE21-4857-887B-C3FD03000678}"/>
            </a:ext>
          </a:extLst>
        </xdr:cNvPr>
        <xdr:cNvSpPr/>
      </xdr:nvSpPr>
      <xdr:spPr>
        <a:xfrm>
          <a:off x="18605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146050</xdr:rowOff>
    </xdr:from>
    <xdr:to>
      <xdr:col>102</xdr:col>
      <xdr:colOff>114300</xdr:colOff>
      <xdr:row>85</xdr:row>
      <xdr:rowOff>146050</xdr:rowOff>
    </xdr:to>
    <xdr:cxnSp macro="">
      <xdr:nvCxnSpPr>
        <xdr:cNvPr id="721" name="直線コネクタ 720">
          <a:extLst>
            <a:ext uri="{FF2B5EF4-FFF2-40B4-BE49-F238E27FC236}">
              <a16:creationId xmlns:a16="http://schemas.microsoft.com/office/drawing/2014/main" id="{62890CED-3FA5-481D-B860-A0E08589FB77}"/>
            </a:ext>
          </a:extLst>
        </xdr:cNvPr>
        <xdr:cNvCxnSpPr/>
      </xdr:nvCxnSpPr>
      <xdr:spPr>
        <a:xfrm>
          <a:off x="18656300" y="1471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722" name="n_1aveValue【児童館】&#10;一人当たり面積">
          <a:extLst>
            <a:ext uri="{FF2B5EF4-FFF2-40B4-BE49-F238E27FC236}">
              <a16:creationId xmlns:a16="http://schemas.microsoft.com/office/drawing/2014/main" id="{6ED8A904-02F3-4082-B854-6B86BF32493C}"/>
            </a:ext>
          </a:extLst>
        </xdr:cNvPr>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3" name="n_2aveValue【児童館】&#10;一人当たり面積">
          <a:extLst>
            <a:ext uri="{FF2B5EF4-FFF2-40B4-BE49-F238E27FC236}">
              <a16:creationId xmlns:a16="http://schemas.microsoft.com/office/drawing/2014/main" id="{09905366-70DC-4AB1-99DB-4F3ED266ED7D}"/>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24" name="n_3aveValue【児童館】&#10;一人当たり面積">
          <a:extLst>
            <a:ext uri="{FF2B5EF4-FFF2-40B4-BE49-F238E27FC236}">
              <a16:creationId xmlns:a16="http://schemas.microsoft.com/office/drawing/2014/main" id="{922A7DAA-C9B0-4721-BFE9-5645232E0E34}"/>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25" name="n_4aveValue【児童館】&#10;一人当たり面積">
          <a:extLst>
            <a:ext uri="{FF2B5EF4-FFF2-40B4-BE49-F238E27FC236}">
              <a16:creationId xmlns:a16="http://schemas.microsoft.com/office/drawing/2014/main" id="{2E8B49EA-95DE-4182-9038-A6338001674D}"/>
            </a:ext>
          </a:extLst>
        </xdr:cNvPr>
        <xdr:cNvSpPr txBox="1"/>
      </xdr:nvSpPr>
      <xdr:spPr>
        <a:xfrm>
          <a:off x="18421427" y="141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16527</xdr:rowOff>
    </xdr:from>
    <xdr:ext cx="469744" cy="259045"/>
    <xdr:sp macro="" textlink="">
      <xdr:nvSpPr>
        <xdr:cNvPr id="726" name="n_1mainValue【児童館】&#10;一人当たり面積">
          <a:extLst>
            <a:ext uri="{FF2B5EF4-FFF2-40B4-BE49-F238E27FC236}">
              <a16:creationId xmlns:a16="http://schemas.microsoft.com/office/drawing/2014/main" id="{9A31AB36-9494-47A1-B472-F443BB3650EA}"/>
            </a:ext>
          </a:extLst>
        </xdr:cNvPr>
        <xdr:cNvSpPr txBox="1"/>
      </xdr:nvSpPr>
      <xdr:spPr>
        <a:xfrm>
          <a:off x="210757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16527</xdr:rowOff>
    </xdr:from>
    <xdr:ext cx="469744" cy="259045"/>
    <xdr:sp macro="" textlink="">
      <xdr:nvSpPr>
        <xdr:cNvPr id="727" name="n_2mainValue【児童館】&#10;一人当たり面積">
          <a:extLst>
            <a:ext uri="{FF2B5EF4-FFF2-40B4-BE49-F238E27FC236}">
              <a16:creationId xmlns:a16="http://schemas.microsoft.com/office/drawing/2014/main" id="{6375A290-7CFF-4D87-A6DD-C8EFD9AC00A7}"/>
            </a:ext>
          </a:extLst>
        </xdr:cNvPr>
        <xdr:cNvSpPr txBox="1"/>
      </xdr:nvSpPr>
      <xdr:spPr>
        <a:xfrm>
          <a:off x="201994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16527</xdr:rowOff>
    </xdr:from>
    <xdr:ext cx="469744" cy="259045"/>
    <xdr:sp macro="" textlink="">
      <xdr:nvSpPr>
        <xdr:cNvPr id="728" name="n_3mainValue【児童館】&#10;一人当たり面積">
          <a:extLst>
            <a:ext uri="{FF2B5EF4-FFF2-40B4-BE49-F238E27FC236}">
              <a16:creationId xmlns:a16="http://schemas.microsoft.com/office/drawing/2014/main" id="{00408BBC-85C3-48E6-9F21-AE87519613A0}"/>
            </a:ext>
          </a:extLst>
        </xdr:cNvPr>
        <xdr:cNvSpPr txBox="1"/>
      </xdr:nvSpPr>
      <xdr:spPr>
        <a:xfrm>
          <a:off x="193104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16527</xdr:rowOff>
    </xdr:from>
    <xdr:ext cx="469744" cy="259045"/>
    <xdr:sp macro="" textlink="">
      <xdr:nvSpPr>
        <xdr:cNvPr id="729" name="n_4mainValue【児童館】&#10;一人当たり面積">
          <a:extLst>
            <a:ext uri="{FF2B5EF4-FFF2-40B4-BE49-F238E27FC236}">
              <a16:creationId xmlns:a16="http://schemas.microsoft.com/office/drawing/2014/main" id="{F567AB68-A493-4217-B3E6-8CF9DF9BD57D}"/>
            </a:ext>
          </a:extLst>
        </xdr:cNvPr>
        <xdr:cNvSpPr txBox="1"/>
      </xdr:nvSpPr>
      <xdr:spPr>
        <a:xfrm>
          <a:off x="184214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E40335B2-BFDC-4A33-8CC5-E005390D152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64422712-B672-4009-B849-6627209797F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EE012840-8288-4679-A7A9-89E48375AA6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4851F653-9EDA-45ED-A99D-87111247C79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D8712596-D2AB-4618-BC8F-1D2601C598D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CF3DEFEA-3193-475D-8FC7-E81BAE3FEE5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33CAE7C6-3BEA-495D-B83A-2B24DD1ED9C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EB310916-C21D-4E8C-A187-78A704B488C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ECF52417-5FF8-46B6-8BF7-174B021189D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19B278C1-574E-485F-A9B3-C2B4599589B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1346C27B-06CF-40D8-89D1-9C2EDE52D12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A8C0456D-90EF-4D23-97DF-6EC3C1C426A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955AC780-4797-4CD9-AEF7-7D58019A865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2498CB17-A2C3-47BF-B9D3-349F5370DEC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6CB42B51-31D0-4947-95F8-4FFF5935A6A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8DCFA78F-FE43-480A-B5AC-7FEE7093D55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DBDBCA77-127B-46C8-B1C3-FB18A820203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5E563ECE-803E-4459-B21B-4F7E8F29E1F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5E98440A-778E-421F-9886-3F12F18F762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2FE0197A-EE69-4084-A140-0FEAFC1ED1C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13ABA1B7-D65D-49DC-8205-68850BB4DD4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245251D7-024C-46BD-AE95-57CC1092539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169A82FE-F865-4851-952E-2F40B4492D6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468F1A7D-88F4-43E6-82C5-924CE12F046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B3D0C9FF-9AA0-4626-8CCD-A1E73304301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999A1A3B-2BBD-4DE6-B69F-00F99D0D0A0D}"/>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4E0910F0-515A-496C-9824-0EC71E5B561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5BF96C6A-410A-4124-9DD3-C702952E714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D9D128B4-A8DB-4E6C-97E3-1219DB9E3D37}"/>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24CD71DD-6000-4EF1-AD3D-E84FBE0FAFD4}"/>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760" name="【公民館】&#10;有形固定資産減価償却率平均値テキスト">
          <a:extLst>
            <a:ext uri="{FF2B5EF4-FFF2-40B4-BE49-F238E27FC236}">
              <a16:creationId xmlns:a16="http://schemas.microsoft.com/office/drawing/2014/main" id="{5696B68B-7315-484F-8E72-8C8409B570C2}"/>
            </a:ext>
          </a:extLst>
        </xdr:cNvPr>
        <xdr:cNvSpPr txBox="1"/>
      </xdr:nvSpPr>
      <xdr:spPr>
        <a:xfrm>
          <a:off x="16357600" y="1809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0651491E-6BDF-4B47-A78A-792348676BCA}"/>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AED95C76-D4D6-4FC8-A241-B8F820BA045D}"/>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99242688-DF2A-4162-8C34-2AC7DCBB83A9}"/>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0DEF19CA-B0F2-40B4-852F-A201FEC35FD7}"/>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3A9DF477-3D08-4821-84F6-BFCD05C5B965}"/>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21B7B2AA-D6EF-4A8C-8E1C-F1E4836B25C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22FA9C1B-DEFE-46E2-A68D-EDA0AD1AC32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52B122CF-0D22-4D3B-B89B-B26724BF489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257A80D-983D-4274-A1E6-837EA5D75B5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454C0FF0-0713-497C-AE67-B5FE1BEBB28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129902</xdr:rowOff>
    </xdr:from>
    <xdr:to>
      <xdr:col>85</xdr:col>
      <xdr:colOff>177800</xdr:colOff>
      <xdr:row>105</xdr:row>
      <xdr:rowOff>60052</xdr:rowOff>
    </xdr:to>
    <xdr:sp macro="" textlink="">
      <xdr:nvSpPr>
        <xdr:cNvPr id="771" name="楕円 770">
          <a:extLst>
            <a:ext uri="{FF2B5EF4-FFF2-40B4-BE49-F238E27FC236}">
              <a16:creationId xmlns:a16="http://schemas.microsoft.com/office/drawing/2014/main" id="{A734AE91-4824-47B9-97C7-B665F775BE47}"/>
            </a:ext>
          </a:extLst>
        </xdr:cNvPr>
        <xdr:cNvSpPr/>
      </xdr:nvSpPr>
      <xdr:spPr>
        <a:xfrm>
          <a:off x="16268700" y="1796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152779</xdr:rowOff>
    </xdr:from>
    <xdr:ext cx="405111" cy="259045"/>
    <xdr:sp macro="" textlink="">
      <xdr:nvSpPr>
        <xdr:cNvPr id="772" name="【公民館】&#10;有形固定資産減価償却率該当値テキスト">
          <a:extLst>
            <a:ext uri="{FF2B5EF4-FFF2-40B4-BE49-F238E27FC236}">
              <a16:creationId xmlns:a16="http://schemas.microsoft.com/office/drawing/2014/main" id="{DBCADB0C-96FD-4F81-B227-3F37E0F72CFF}"/>
            </a:ext>
          </a:extLst>
        </xdr:cNvPr>
        <xdr:cNvSpPr txBox="1"/>
      </xdr:nvSpPr>
      <xdr:spPr>
        <a:xfrm>
          <a:off x="16357600" y="1781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89081</xdr:rowOff>
    </xdr:from>
    <xdr:to>
      <xdr:col>81</xdr:col>
      <xdr:colOff>101600</xdr:colOff>
      <xdr:row>105</xdr:row>
      <xdr:rowOff>19231</xdr:rowOff>
    </xdr:to>
    <xdr:sp macro="" textlink="">
      <xdr:nvSpPr>
        <xdr:cNvPr id="773" name="楕円 772">
          <a:extLst>
            <a:ext uri="{FF2B5EF4-FFF2-40B4-BE49-F238E27FC236}">
              <a16:creationId xmlns:a16="http://schemas.microsoft.com/office/drawing/2014/main" id="{2470A696-0CED-4995-90EC-FA8B684DD59E}"/>
            </a:ext>
          </a:extLst>
        </xdr:cNvPr>
        <xdr:cNvSpPr/>
      </xdr:nvSpPr>
      <xdr:spPr>
        <a:xfrm>
          <a:off x="154305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139881</xdr:rowOff>
    </xdr:from>
    <xdr:to>
      <xdr:col>85</xdr:col>
      <xdr:colOff>127000</xdr:colOff>
      <xdr:row>105</xdr:row>
      <xdr:rowOff>9252</xdr:rowOff>
    </xdr:to>
    <xdr:cxnSp macro="">
      <xdr:nvCxnSpPr>
        <xdr:cNvPr id="774" name="直線コネクタ 773">
          <a:extLst>
            <a:ext uri="{FF2B5EF4-FFF2-40B4-BE49-F238E27FC236}">
              <a16:creationId xmlns:a16="http://schemas.microsoft.com/office/drawing/2014/main" id="{D0821B2E-DDFC-4998-BB43-C7EB03DB4599}"/>
            </a:ext>
          </a:extLst>
        </xdr:cNvPr>
        <xdr:cNvCxnSpPr/>
      </xdr:nvCxnSpPr>
      <xdr:spPr>
        <a:xfrm>
          <a:off x="15481300" y="17970681"/>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49893</xdr:rowOff>
    </xdr:from>
    <xdr:to>
      <xdr:col>76</xdr:col>
      <xdr:colOff>165100</xdr:colOff>
      <xdr:row>104</xdr:row>
      <xdr:rowOff>151493</xdr:rowOff>
    </xdr:to>
    <xdr:sp macro="" textlink="">
      <xdr:nvSpPr>
        <xdr:cNvPr id="775" name="楕円 774">
          <a:extLst>
            <a:ext uri="{FF2B5EF4-FFF2-40B4-BE49-F238E27FC236}">
              <a16:creationId xmlns:a16="http://schemas.microsoft.com/office/drawing/2014/main" id="{3B229E6B-A9C5-4CC5-A42A-9E8E98D78086}"/>
            </a:ext>
          </a:extLst>
        </xdr:cNvPr>
        <xdr:cNvSpPr/>
      </xdr:nvSpPr>
      <xdr:spPr>
        <a:xfrm>
          <a:off x="14541500" y="1788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100693</xdr:rowOff>
    </xdr:from>
    <xdr:to>
      <xdr:col>81</xdr:col>
      <xdr:colOff>50800</xdr:colOff>
      <xdr:row>104</xdr:row>
      <xdr:rowOff>139881</xdr:rowOff>
    </xdr:to>
    <xdr:cxnSp macro="">
      <xdr:nvCxnSpPr>
        <xdr:cNvPr id="776" name="直線コネクタ 775">
          <a:extLst>
            <a:ext uri="{FF2B5EF4-FFF2-40B4-BE49-F238E27FC236}">
              <a16:creationId xmlns:a16="http://schemas.microsoft.com/office/drawing/2014/main" id="{35897DE9-3127-4EDC-A6ED-CDA081B8DC9E}"/>
            </a:ext>
          </a:extLst>
        </xdr:cNvPr>
        <xdr:cNvCxnSpPr/>
      </xdr:nvCxnSpPr>
      <xdr:spPr>
        <a:xfrm>
          <a:off x="14592300" y="1793149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777" name="楕円 776">
          <a:extLst>
            <a:ext uri="{FF2B5EF4-FFF2-40B4-BE49-F238E27FC236}">
              <a16:creationId xmlns:a16="http://schemas.microsoft.com/office/drawing/2014/main" id="{00557E4F-285C-4CA4-BF04-11C8BC01E63C}"/>
            </a:ext>
          </a:extLst>
        </xdr:cNvPr>
        <xdr:cNvSpPr/>
      </xdr:nvSpPr>
      <xdr:spPr>
        <a:xfrm>
          <a:off x="13652500" y="178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61505</xdr:rowOff>
    </xdr:from>
    <xdr:to>
      <xdr:col>76</xdr:col>
      <xdr:colOff>114300</xdr:colOff>
      <xdr:row>104</xdr:row>
      <xdr:rowOff>100693</xdr:rowOff>
    </xdr:to>
    <xdr:cxnSp macro="">
      <xdr:nvCxnSpPr>
        <xdr:cNvPr id="778" name="直線コネクタ 777">
          <a:extLst>
            <a:ext uri="{FF2B5EF4-FFF2-40B4-BE49-F238E27FC236}">
              <a16:creationId xmlns:a16="http://schemas.microsoft.com/office/drawing/2014/main" id="{BDD002D6-4E7A-4B36-AB5C-98CFC36AF284}"/>
            </a:ext>
          </a:extLst>
        </xdr:cNvPr>
        <xdr:cNvCxnSpPr/>
      </xdr:nvCxnSpPr>
      <xdr:spPr>
        <a:xfrm>
          <a:off x="13703300" y="1789230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144599</xdr:rowOff>
    </xdr:from>
    <xdr:to>
      <xdr:col>67</xdr:col>
      <xdr:colOff>101600</xdr:colOff>
      <xdr:row>104</xdr:row>
      <xdr:rowOff>74749</xdr:rowOff>
    </xdr:to>
    <xdr:sp macro="" textlink="">
      <xdr:nvSpPr>
        <xdr:cNvPr id="779" name="楕円 778">
          <a:extLst>
            <a:ext uri="{FF2B5EF4-FFF2-40B4-BE49-F238E27FC236}">
              <a16:creationId xmlns:a16="http://schemas.microsoft.com/office/drawing/2014/main" id="{BE5E82E5-05F7-4F4D-98A3-DC482344877E}"/>
            </a:ext>
          </a:extLst>
        </xdr:cNvPr>
        <xdr:cNvSpPr/>
      </xdr:nvSpPr>
      <xdr:spPr>
        <a:xfrm>
          <a:off x="12763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23949</xdr:rowOff>
    </xdr:from>
    <xdr:to>
      <xdr:col>71</xdr:col>
      <xdr:colOff>177800</xdr:colOff>
      <xdr:row>104</xdr:row>
      <xdr:rowOff>61505</xdr:rowOff>
    </xdr:to>
    <xdr:cxnSp macro="">
      <xdr:nvCxnSpPr>
        <xdr:cNvPr id="780" name="直線コネクタ 779">
          <a:extLst>
            <a:ext uri="{FF2B5EF4-FFF2-40B4-BE49-F238E27FC236}">
              <a16:creationId xmlns:a16="http://schemas.microsoft.com/office/drawing/2014/main" id="{E83FE7A7-7362-44EA-9A25-D9E68E8B88C8}"/>
            </a:ext>
          </a:extLst>
        </xdr:cNvPr>
        <xdr:cNvCxnSpPr/>
      </xdr:nvCxnSpPr>
      <xdr:spPr>
        <a:xfrm>
          <a:off x="12814300" y="17854749"/>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781" name="n_1aveValue【公民館】&#10;有形固定資産減価償却率">
          <a:extLst>
            <a:ext uri="{FF2B5EF4-FFF2-40B4-BE49-F238E27FC236}">
              <a16:creationId xmlns:a16="http://schemas.microsoft.com/office/drawing/2014/main" id="{3C25FFB7-5C8D-47A9-8419-7098AA44C77B}"/>
            </a:ext>
          </a:extLst>
        </xdr:cNvPr>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782" name="n_2aveValue【公民館】&#10;有形固定資産減価償却率">
          <a:extLst>
            <a:ext uri="{FF2B5EF4-FFF2-40B4-BE49-F238E27FC236}">
              <a16:creationId xmlns:a16="http://schemas.microsoft.com/office/drawing/2014/main" id="{A390378F-157E-4557-B697-9481E44EC039}"/>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783" name="n_3aveValue【公民館】&#10;有形固定資産減価償却率">
          <a:extLst>
            <a:ext uri="{FF2B5EF4-FFF2-40B4-BE49-F238E27FC236}">
              <a16:creationId xmlns:a16="http://schemas.microsoft.com/office/drawing/2014/main" id="{6B58ED9C-7D68-43AF-87B4-BE3988766817}"/>
            </a:ext>
          </a:extLst>
        </xdr:cNvPr>
        <xdr:cNvSpPr txBox="1"/>
      </xdr:nvSpPr>
      <xdr:spPr>
        <a:xfrm>
          <a:off x="135007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784" name="n_4aveValue【公民館】&#10;有形固定資産減価償却率">
          <a:extLst>
            <a:ext uri="{FF2B5EF4-FFF2-40B4-BE49-F238E27FC236}">
              <a16:creationId xmlns:a16="http://schemas.microsoft.com/office/drawing/2014/main" id="{4CD10391-ABCB-4DEE-AEAC-DF9DFA3C75DF}"/>
            </a:ext>
          </a:extLst>
        </xdr:cNvPr>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35758</xdr:rowOff>
    </xdr:from>
    <xdr:ext cx="405111" cy="259045"/>
    <xdr:sp macro="" textlink="">
      <xdr:nvSpPr>
        <xdr:cNvPr id="785" name="n_1mainValue【公民館】&#10;有形固定資産減価償却率">
          <a:extLst>
            <a:ext uri="{FF2B5EF4-FFF2-40B4-BE49-F238E27FC236}">
              <a16:creationId xmlns:a16="http://schemas.microsoft.com/office/drawing/2014/main" id="{5B836B53-3158-4710-9104-E7392798FC8D}"/>
            </a:ext>
          </a:extLst>
        </xdr:cNvPr>
        <xdr:cNvSpPr txBox="1"/>
      </xdr:nvSpPr>
      <xdr:spPr>
        <a:xfrm>
          <a:off x="152660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168020</xdr:rowOff>
    </xdr:from>
    <xdr:ext cx="405111" cy="259045"/>
    <xdr:sp macro="" textlink="">
      <xdr:nvSpPr>
        <xdr:cNvPr id="786" name="n_2mainValue【公民館】&#10;有形固定資産減価償却率">
          <a:extLst>
            <a:ext uri="{FF2B5EF4-FFF2-40B4-BE49-F238E27FC236}">
              <a16:creationId xmlns:a16="http://schemas.microsoft.com/office/drawing/2014/main" id="{C2598EED-2B7A-4D3B-B6E2-8B030B2BE984}"/>
            </a:ext>
          </a:extLst>
        </xdr:cNvPr>
        <xdr:cNvSpPr txBox="1"/>
      </xdr:nvSpPr>
      <xdr:spPr>
        <a:xfrm>
          <a:off x="14389744" y="1765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787" name="n_3mainValue【公民館】&#10;有形固定資産減価償却率">
          <a:extLst>
            <a:ext uri="{FF2B5EF4-FFF2-40B4-BE49-F238E27FC236}">
              <a16:creationId xmlns:a16="http://schemas.microsoft.com/office/drawing/2014/main" id="{22D57C13-441D-467E-9D75-301227017E84}"/>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91276</xdr:rowOff>
    </xdr:from>
    <xdr:ext cx="405111" cy="259045"/>
    <xdr:sp macro="" textlink="">
      <xdr:nvSpPr>
        <xdr:cNvPr id="788" name="n_4mainValue【公民館】&#10;有形固定資産減価償却率">
          <a:extLst>
            <a:ext uri="{FF2B5EF4-FFF2-40B4-BE49-F238E27FC236}">
              <a16:creationId xmlns:a16="http://schemas.microsoft.com/office/drawing/2014/main" id="{1AF6F993-DB4F-4BE0-9569-84B6FC52B052}"/>
            </a:ext>
          </a:extLst>
        </xdr:cNvPr>
        <xdr:cNvSpPr txBox="1"/>
      </xdr:nvSpPr>
      <xdr:spPr>
        <a:xfrm>
          <a:off x="12611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5194B330-0D1C-4435-A836-27ECBCF19B3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BE0951C3-64F5-4D83-94AC-6B3B7097DE6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E5389DD0-D554-463F-816C-92283A61852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01DACD14-C1E6-48AE-80CD-B1506D595AE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69675C9E-EACF-401F-A4B5-22593BD0028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82DC366E-3F2F-43CE-B138-CC58A134241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749CC2CC-2ED4-46EB-A503-26FD504E912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FC217CE1-F0AF-4C5D-ABF4-2D103BF4413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FF96925A-0EA7-43A0-A3F3-FEF940CFDDA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6CCABECC-BD92-4A0E-98EF-81CFAA91EA3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064AA478-99BF-496F-B515-0D19E82E071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7BCD3A39-4A2E-4A70-9983-728E47BF21D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47F36E9B-5C6A-43BB-A642-8C109024952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A6CDA898-D0C6-4AA7-8200-D9A1596B579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DEC68864-13BF-4513-879B-9C1BD9B1859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C92D6F09-35DC-48A9-AEA7-379AE6CDC2F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FDAF7FED-144A-4F1B-8067-081DFDD0285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64D59837-3C79-4B45-AF21-2102B9DA36FF}"/>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1C31B495-D0B3-405A-8BA3-450DEB9BD8B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C1336DE0-597D-4D32-BE59-76013A70A55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604672F0-73F5-4B93-8442-3F2383EC91E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0D360C78-A8DE-4D5A-A4B2-B0131E691C0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87DDD657-A30A-4B22-8881-BD7424DBE1F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CEF26ACC-2ED4-4043-9BFD-5991A836BC9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864AB2CD-5E82-4262-A755-32119FB05F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2A1591EA-D742-4738-B89C-35E83B035FBB}"/>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3DCE447A-D6A8-4456-96C4-DB041CF0164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91206273-BA28-472B-8027-9A0EA7593B1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50F2E137-B29B-4C9F-BDEE-65D29902D33F}"/>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CABD37F1-6C2B-42FD-9EAC-422B77EBD7D8}"/>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819" name="【公民館】&#10;一人当たり面積平均値テキスト">
          <a:extLst>
            <a:ext uri="{FF2B5EF4-FFF2-40B4-BE49-F238E27FC236}">
              <a16:creationId xmlns:a16="http://schemas.microsoft.com/office/drawing/2014/main" id="{B36B4727-9718-4F94-9453-13CA7C057844}"/>
            </a:ext>
          </a:extLst>
        </xdr:cNvPr>
        <xdr:cNvSpPr txBox="1"/>
      </xdr:nvSpPr>
      <xdr:spPr>
        <a:xfrm>
          <a:off x="22199600" y="18236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281C06D1-76F3-42F7-9611-69B315F0FEA9}"/>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9718A85C-827A-4B6C-BAA3-54224C1D2C53}"/>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68232BD3-D093-478F-86D0-2F25659CF81C}"/>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F545DC98-61A2-43CF-8661-2CD9FD7AE72B}"/>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B46AD02B-DE38-4526-8F50-00965465EA71}"/>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A518E63A-5684-4772-91BD-3B7CB144DA2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C12B9F91-3BD9-490C-8EBE-319E147D7E9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76E0A1F3-FA39-4ED6-8B68-95A62B4EB14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CBED964C-2DD9-4813-B323-8FD18F57B5D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6E63EFAA-0F62-49A4-A69C-3E846EFB6A2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59689</xdr:rowOff>
    </xdr:from>
    <xdr:to>
      <xdr:col>116</xdr:col>
      <xdr:colOff>114300</xdr:colOff>
      <xdr:row>105</xdr:row>
      <xdr:rowOff>161289</xdr:rowOff>
    </xdr:to>
    <xdr:sp macro="" textlink="">
      <xdr:nvSpPr>
        <xdr:cNvPr id="830" name="楕円 829">
          <a:extLst>
            <a:ext uri="{FF2B5EF4-FFF2-40B4-BE49-F238E27FC236}">
              <a16:creationId xmlns:a16="http://schemas.microsoft.com/office/drawing/2014/main" id="{72E9FFD0-FAF5-435A-A870-5D701AF77A92}"/>
            </a:ext>
          </a:extLst>
        </xdr:cNvPr>
        <xdr:cNvSpPr/>
      </xdr:nvSpPr>
      <xdr:spPr>
        <a:xfrm>
          <a:off x="221107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82566</xdr:rowOff>
    </xdr:from>
    <xdr:ext cx="469744" cy="259045"/>
    <xdr:sp macro="" textlink="">
      <xdr:nvSpPr>
        <xdr:cNvPr id="831" name="【公民館】&#10;一人当たり面積該当値テキスト">
          <a:extLst>
            <a:ext uri="{FF2B5EF4-FFF2-40B4-BE49-F238E27FC236}">
              <a16:creationId xmlns:a16="http://schemas.microsoft.com/office/drawing/2014/main" id="{30052946-369E-46EE-A50B-5036BECDFF34}"/>
            </a:ext>
          </a:extLst>
        </xdr:cNvPr>
        <xdr:cNvSpPr txBox="1"/>
      </xdr:nvSpPr>
      <xdr:spPr>
        <a:xfrm>
          <a:off x="22199600"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56424</xdr:rowOff>
    </xdr:from>
    <xdr:to>
      <xdr:col>112</xdr:col>
      <xdr:colOff>38100</xdr:colOff>
      <xdr:row>105</xdr:row>
      <xdr:rowOff>158024</xdr:rowOff>
    </xdr:to>
    <xdr:sp macro="" textlink="">
      <xdr:nvSpPr>
        <xdr:cNvPr id="832" name="楕円 831">
          <a:extLst>
            <a:ext uri="{FF2B5EF4-FFF2-40B4-BE49-F238E27FC236}">
              <a16:creationId xmlns:a16="http://schemas.microsoft.com/office/drawing/2014/main" id="{238197C0-B25A-44E5-8743-9063FB6D0E34}"/>
            </a:ext>
          </a:extLst>
        </xdr:cNvPr>
        <xdr:cNvSpPr/>
      </xdr:nvSpPr>
      <xdr:spPr>
        <a:xfrm>
          <a:off x="21272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107224</xdr:rowOff>
    </xdr:from>
    <xdr:to>
      <xdr:col>116</xdr:col>
      <xdr:colOff>63500</xdr:colOff>
      <xdr:row>105</xdr:row>
      <xdr:rowOff>110489</xdr:rowOff>
    </xdr:to>
    <xdr:cxnSp macro="">
      <xdr:nvCxnSpPr>
        <xdr:cNvPr id="833" name="直線コネクタ 832">
          <a:extLst>
            <a:ext uri="{FF2B5EF4-FFF2-40B4-BE49-F238E27FC236}">
              <a16:creationId xmlns:a16="http://schemas.microsoft.com/office/drawing/2014/main" id="{958D5403-F20D-4ADA-A684-3FE329F23942}"/>
            </a:ext>
          </a:extLst>
        </xdr:cNvPr>
        <xdr:cNvCxnSpPr/>
      </xdr:nvCxnSpPr>
      <xdr:spPr>
        <a:xfrm>
          <a:off x="21323300" y="18109474"/>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59689</xdr:rowOff>
    </xdr:from>
    <xdr:to>
      <xdr:col>107</xdr:col>
      <xdr:colOff>101600</xdr:colOff>
      <xdr:row>105</xdr:row>
      <xdr:rowOff>161289</xdr:rowOff>
    </xdr:to>
    <xdr:sp macro="" textlink="">
      <xdr:nvSpPr>
        <xdr:cNvPr id="834" name="楕円 833">
          <a:extLst>
            <a:ext uri="{FF2B5EF4-FFF2-40B4-BE49-F238E27FC236}">
              <a16:creationId xmlns:a16="http://schemas.microsoft.com/office/drawing/2014/main" id="{92AA2466-1ACA-4CBC-A9FE-8C73D519CF02}"/>
            </a:ext>
          </a:extLst>
        </xdr:cNvPr>
        <xdr:cNvSpPr/>
      </xdr:nvSpPr>
      <xdr:spPr>
        <a:xfrm>
          <a:off x="20383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107224</xdr:rowOff>
    </xdr:from>
    <xdr:to>
      <xdr:col>111</xdr:col>
      <xdr:colOff>177800</xdr:colOff>
      <xdr:row>105</xdr:row>
      <xdr:rowOff>110489</xdr:rowOff>
    </xdr:to>
    <xdr:cxnSp macro="">
      <xdr:nvCxnSpPr>
        <xdr:cNvPr id="835" name="直線コネクタ 834">
          <a:extLst>
            <a:ext uri="{FF2B5EF4-FFF2-40B4-BE49-F238E27FC236}">
              <a16:creationId xmlns:a16="http://schemas.microsoft.com/office/drawing/2014/main" id="{64679206-236D-4284-977F-365437681F57}"/>
            </a:ext>
          </a:extLst>
        </xdr:cNvPr>
        <xdr:cNvCxnSpPr/>
      </xdr:nvCxnSpPr>
      <xdr:spPr>
        <a:xfrm flipV="1">
          <a:off x="20434300" y="181094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59689</xdr:rowOff>
    </xdr:from>
    <xdr:to>
      <xdr:col>102</xdr:col>
      <xdr:colOff>165100</xdr:colOff>
      <xdr:row>105</xdr:row>
      <xdr:rowOff>161289</xdr:rowOff>
    </xdr:to>
    <xdr:sp macro="" textlink="">
      <xdr:nvSpPr>
        <xdr:cNvPr id="836" name="楕円 835">
          <a:extLst>
            <a:ext uri="{FF2B5EF4-FFF2-40B4-BE49-F238E27FC236}">
              <a16:creationId xmlns:a16="http://schemas.microsoft.com/office/drawing/2014/main" id="{818A2563-4BBB-44EB-AB2B-EEDC5E52CB8F}"/>
            </a:ext>
          </a:extLst>
        </xdr:cNvPr>
        <xdr:cNvSpPr/>
      </xdr:nvSpPr>
      <xdr:spPr>
        <a:xfrm>
          <a:off x="19494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110489</xdr:rowOff>
    </xdr:from>
    <xdr:to>
      <xdr:col>107</xdr:col>
      <xdr:colOff>50800</xdr:colOff>
      <xdr:row>105</xdr:row>
      <xdr:rowOff>110489</xdr:rowOff>
    </xdr:to>
    <xdr:cxnSp macro="">
      <xdr:nvCxnSpPr>
        <xdr:cNvPr id="837" name="直線コネクタ 836">
          <a:extLst>
            <a:ext uri="{FF2B5EF4-FFF2-40B4-BE49-F238E27FC236}">
              <a16:creationId xmlns:a16="http://schemas.microsoft.com/office/drawing/2014/main" id="{C8E59F00-5716-4ABB-BAB5-E4336796F24F}"/>
            </a:ext>
          </a:extLst>
        </xdr:cNvPr>
        <xdr:cNvCxnSpPr/>
      </xdr:nvCxnSpPr>
      <xdr:spPr>
        <a:xfrm>
          <a:off x="19545300" y="18112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59689</xdr:rowOff>
    </xdr:from>
    <xdr:to>
      <xdr:col>98</xdr:col>
      <xdr:colOff>38100</xdr:colOff>
      <xdr:row>105</xdr:row>
      <xdr:rowOff>161289</xdr:rowOff>
    </xdr:to>
    <xdr:sp macro="" textlink="">
      <xdr:nvSpPr>
        <xdr:cNvPr id="838" name="楕円 837">
          <a:extLst>
            <a:ext uri="{FF2B5EF4-FFF2-40B4-BE49-F238E27FC236}">
              <a16:creationId xmlns:a16="http://schemas.microsoft.com/office/drawing/2014/main" id="{B2D76ACA-62F2-4762-8DA1-F56C1D72D71C}"/>
            </a:ext>
          </a:extLst>
        </xdr:cNvPr>
        <xdr:cNvSpPr/>
      </xdr:nvSpPr>
      <xdr:spPr>
        <a:xfrm>
          <a:off x="18605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110489</xdr:rowOff>
    </xdr:from>
    <xdr:to>
      <xdr:col>102</xdr:col>
      <xdr:colOff>114300</xdr:colOff>
      <xdr:row>105</xdr:row>
      <xdr:rowOff>110489</xdr:rowOff>
    </xdr:to>
    <xdr:cxnSp macro="">
      <xdr:nvCxnSpPr>
        <xdr:cNvPr id="839" name="直線コネクタ 838">
          <a:extLst>
            <a:ext uri="{FF2B5EF4-FFF2-40B4-BE49-F238E27FC236}">
              <a16:creationId xmlns:a16="http://schemas.microsoft.com/office/drawing/2014/main" id="{DE823195-9061-4A61-89D2-BA048B6F46D5}"/>
            </a:ext>
          </a:extLst>
        </xdr:cNvPr>
        <xdr:cNvCxnSpPr/>
      </xdr:nvCxnSpPr>
      <xdr:spPr>
        <a:xfrm>
          <a:off x="18656300" y="18112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40" name="n_1aveValue【公民館】&#10;一人当たり面積">
          <a:extLst>
            <a:ext uri="{FF2B5EF4-FFF2-40B4-BE49-F238E27FC236}">
              <a16:creationId xmlns:a16="http://schemas.microsoft.com/office/drawing/2014/main" id="{215D9A3C-90A5-4D51-A0D9-D62A02A73D8F}"/>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841" name="n_2aveValue【公民館】&#10;一人当たり面積">
          <a:extLst>
            <a:ext uri="{FF2B5EF4-FFF2-40B4-BE49-F238E27FC236}">
              <a16:creationId xmlns:a16="http://schemas.microsoft.com/office/drawing/2014/main" id="{667492A9-A795-45AB-BA96-EDFEA995D5D1}"/>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42" name="n_3aveValue【公民館】&#10;一人当たり面積">
          <a:extLst>
            <a:ext uri="{FF2B5EF4-FFF2-40B4-BE49-F238E27FC236}">
              <a16:creationId xmlns:a16="http://schemas.microsoft.com/office/drawing/2014/main" id="{F2A80F8A-BFAD-4D10-828A-9A714097140F}"/>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843" name="n_4aveValue【公民館】&#10;一人当たり面積">
          <a:extLst>
            <a:ext uri="{FF2B5EF4-FFF2-40B4-BE49-F238E27FC236}">
              <a16:creationId xmlns:a16="http://schemas.microsoft.com/office/drawing/2014/main" id="{4A08FCD6-436F-45A0-8121-42AB40DBD827}"/>
            </a:ext>
          </a:extLst>
        </xdr:cNvPr>
        <xdr:cNvSpPr txBox="1"/>
      </xdr:nvSpPr>
      <xdr:spPr>
        <a:xfrm>
          <a:off x="18421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3101</xdr:rowOff>
    </xdr:from>
    <xdr:ext cx="469744" cy="259045"/>
    <xdr:sp macro="" textlink="">
      <xdr:nvSpPr>
        <xdr:cNvPr id="844" name="n_1mainValue【公民館】&#10;一人当たり面積">
          <a:extLst>
            <a:ext uri="{FF2B5EF4-FFF2-40B4-BE49-F238E27FC236}">
              <a16:creationId xmlns:a16="http://schemas.microsoft.com/office/drawing/2014/main" id="{2CACB261-E855-419E-9BFF-C84131074B47}"/>
            </a:ext>
          </a:extLst>
        </xdr:cNvPr>
        <xdr:cNvSpPr txBox="1"/>
      </xdr:nvSpPr>
      <xdr:spPr>
        <a:xfrm>
          <a:off x="21075727" y="1783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845" name="n_2mainValue【公民館】&#10;一人当たり面積">
          <a:extLst>
            <a:ext uri="{FF2B5EF4-FFF2-40B4-BE49-F238E27FC236}">
              <a16:creationId xmlns:a16="http://schemas.microsoft.com/office/drawing/2014/main" id="{8B8CB5DE-2DCF-4A26-9337-176F7967A41A}"/>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6366</xdr:rowOff>
    </xdr:from>
    <xdr:ext cx="469744" cy="259045"/>
    <xdr:sp macro="" textlink="">
      <xdr:nvSpPr>
        <xdr:cNvPr id="846" name="n_3mainValue【公民館】&#10;一人当たり面積">
          <a:extLst>
            <a:ext uri="{FF2B5EF4-FFF2-40B4-BE49-F238E27FC236}">
              <a16:creationId xmlns:a16="http://schemas.microsoft.com/office/drawing/2014/main" id="{9BF262F0-7B7C-475B-B71F-B3D6E58B6806}"/>
            </a:ext>
          </a:extLst>
        </xdr:cNvPr>
        <xdr:cNvSpPr txBox="1"/>
      </xdr:nvSpPr>
      <xdr:spPr>
        <a:xfrm>
          <a:off x="19310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6366</xdr:rowOff>
    </xdr:from>
    <xdr:ext cx="469744" cy="259045"/>
    <xdr:sp macro="" textlink="">
      <xdr:nvSpPr>
        <xdr:cNvPr id="847" name="n_4mainValue【公民館】&#10;一人当たり面積">
          <a:extLst>
            <a:ext uri="{FF2B5EF4-FFF2-40B4-BE49-F238E27FC236}">
              <a16:creationId xmlns:a16="http://schemas.microsoft.com/office/drawing/2014/main" id="{BC5DAB6D-A27C-4E66-AFD1-C554EAE7BECF}"/>
            </a:ext>
          </a:extLst>
        </xdr:cNvPr>
        <xdr:cNvSpPr txBox="1"/>
      </xdr:nvSpPr>
      <xdr:spPr>
        <a:xfrm>
          <a:off x="18421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1B505750-CF1E-4F4E-A226-8F5840F6560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4F5A6F78-BFD4-49C8-AC2A-5AAF717959B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A62FAAE4-4A58-4815-B0F3-497D3C1EA23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と比較して、有形固定資産減価償却率が高くなっている施設は、「認定こども園・幼稚園・保育所」、「橋りょう・トンネル」、「公営住宅」である。特に認定こども園等や公営住宅については、耐用年数を超過している施設も多く、高い数値を示している。認定こども園については、古くなった公立の土地を無償貸与して民営化を図っているが、残りの公立についても古い建物が多いため、類似団体を大きく上回っている。町営住宅についても、類似団体を大きく上回っているが、一部町営住宅の建替えを予定していることから、多少の改善は見込まれる。また、橋りょう・トンネルについては、類似団体平均値とは微差であるものの、町全体の有形固定資産減価償却率に占める割合が高くなっており、橋梁及びトンネル長寿命化修繕計画を基に、長寿命化事業に取り組んで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一方、有形固定資産減価償却率が低くなっている施設は「道路」、「学校施設」、「児童館」、「公民館」である。道路については、国の交付金を活用し、老朽化した道路の長寿命化事業を積極的に実施していることが要因として考えられる。学校施設については、特に中学校</a:t>
          </a:r>
          <a:r>
            <a:rPr kumimoji="1" lang="en-US" altLang="ja-JP" sz="1300">
              <a:solidFill>
                <a:schemeClr val="tx1"/>
              </a:solidFill>
              <a:latin typeface="ＭＳ Ｐゴシック" panose="020B0600070205080204" pitchFamily="50" charset="-128"/>
              <a:ea typeface="ＭＳ Ｐゴシック" panose="020B0600070205080204" pitchFamily="50" charset="-128"/>
            </a:rPr>
            <a:t>2</a:t>
          </a:r>
          <a:r>
            <a:rPr kumimoji="1" lang="ja-JP" altLang="en-US" sz="1300">
              <a:solidFill>
                <a:schemeClr val="tx1"/>
              </a:solidFill>
              <a:latin typeface="ＭＳ Ｐゴシック" panose="020B0600070205080204" pitchFamily="50" charset="-128"/>
              <a:ea typeface="ＭＳ Ｐゴシック" panose="020B0600070205080204" pitchFamily="50" charset="-128"/>
            </a:rPr>
            <a:t>校がどちらも比較的新しいことから低い数値を示している。児童館・公民館については、施設の一部若しくは全部が平成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16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年度に建設した文化会館シグナス内にあることから、低い数値を示している。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E18F0C4-9303-4BEE-8DA8-04845BDF254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E3BC6AC-807D-47BE-9952-68E4D49FD62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B7D6E40-B06A-44DC-AFC8-B24D0392BAB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7B8564F-A22F-46F2-9F9E-25DA2B3D2AF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5C90A0E-E068-4BBF-A632-AA73DBB3506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AE98577-287A-4BBC-9978-3F21215C52B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0D45C78-3632-420D-8CA8-7FA19D984B8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7D87A73-4C3C-4BC1-9861-050B24D285F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4051FDB-D7F9-431B-9F7A-C2BC0A44ECA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94E1F0E-95D2-426B-A44C-30231411DC1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37,521
37,120
110.59
19,792,562
19,109,362
361,573
9,235,216
18,028,704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EABA33F-987E-4F3F-8F10-8E0247C0353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2A0FD1C-EBE8-4E4B-B8B8-71795F17B22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7582737-D1CC-4F22-A820-D2877DA51E3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6160A6E-4EF9-4305-BF42-4DB3FD537B9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030E8B-0212-46CC-89BE-41AB933E77D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BF28827-A8EE-4D08-A582-880E406641E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070A711-9FE2-4C3A-9691-625D92A7AA2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446974B-4B7A-49C6-ADDB-6486A397944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AA50FF5-B2FE-4E9A-85ED-2DBB6E1DEAA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D748EB1-77C2-43A9-AA35-E4A533E4E71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7A859C-E8CD-4577-A670-57425D070B0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127B606-1E23-4011-8E85-84DE7870199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545DB1C-B0BF-473E-A662-A5BCDBA129E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FD962EF-7862-4682-9EBA-2D203DF77E7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9B77135-9E70-4A11-AB7C-404C77C7CF8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D308CAC-5B27-4F39-B30E-933473E7662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7F29665-14BB-4CA3-BC94-44C9399552E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0C2A102-B5A4-4764-A231-40F5ACD74D5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6CDCF35-6343-4760-B147-53FFCC5968B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056F607-0F15-4130-8143-B12F1521F41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8DC6287-C637-48C1-83B0-B5167F52857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5FC3692-6151-4083-B6F6-ADB7E7F6794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62998F9-4B40-4773-9CC9-78EF7E8BD8D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DFC4428-37B3-4952-85DF-9F147B5C26F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CFCD8C2-A465-412F-B2E9-5D537C9C105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8A9B9F2-F079-49B3-A0C0-0C1F58816E9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5014750-1FCE-4D58-9FB4-739B2A11C4D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553EBCF-E8D8-4189-B66F-8DBCA797A20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666F670-660F-4163-B058-460FF204411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DB09EC9-BB0D-4353-8F57-7D297F2D7A6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8EA808C-8414-44CD-B826-53139C76EB1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D7C6857-06A1-480E-B7C0-A0AFDC36035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5E0ACD6-9F8C-42DC-9179-81C650D618E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D29493A-B4D3-4B1B-BDDB-FA2C5FB537A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1BDDBDB-B31A-431F-B99C-BC0568F811E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361E72C-5BCC-404D-B190-259B4EE945E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43CC96E-9C4B-41D8-BB0B-3BF688F184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65E83D1-A2A2-477E-A7F7-BE4820893C8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00D40EA-6C5D-4C8C-B213-C9AAFFF1BCE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BEFF98B-22DF-4934-A373-3150F498AA6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656CF1D-9F21-4475-8E85-20B891FBFAF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4BBF2D6-008E-46E7-A491-8B0631E8613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DD97D1C-6969-40EA-B6C1-CDE2A5E2B5A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8C4CDB3-BBAA-4D0B-B399-957BD0CF3BF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2291BDE-64BE-47A4-B3A4-4A48CA35E42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8AB13D1-EA4A-4F19-A547-46651811CC7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7A0804BE-18C8-4314-85AA-43DD46A55FCF}"/>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BBB84C3-A61C-4DBC-AACD-F520BDFF094A}"/>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2557375-C143-472B-81DC-ED1B4CFD670C}"/>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277ECF74-78BB-4C62-A465-7F1F9C428DFB}"/>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91394E3C-81F3-476F-BEBF-813694D50522}"/>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2AFA30DB-CBAE-4263-8262-78C84954C97F}"/>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908A630D-37A4-4BDF-8254-96FC798B6C78}"/>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2354397-90A7-4AF0-BD77-1C4729427EF7}"/>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7E20226E-A19C-4A45-85A1-CB9A0E00433D}"/>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DF6DB0EC-D0FD-4B96-BE04-741B5DF75CEA}"/>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321AA260-37A8-4825-9C22-967C50043606}"/>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BB461E5-B770-45C3-9ACC-29FB775D1D9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D3E88AD-37C3-407D-8089-6EA49A16569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AE96AEC-27C1-434D-99FA-407C25B2667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69BB5B0-78D0-473A-AD01-B51F008EABE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4D8E32E-65DF-4373-891B-3EE4EEB39C6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111942</xdr:rowOff>
    </xdr:from>
    <xdr:to>
      <xdr:col>24</xdr:col>
      <xdr:colOff>114300</xdr:colOff>
      <xdr:row>37</xdr:row>
      <xdr:rowOff>42092</xdr:rowOff>
    </xdr:to>
    <xdr:sp macro="" textlink="">
      <xdr:nvSpPr>
        <xdr:cNvPr id="74" name="楕円 73">
          <a:extLst>
            <a:ext uri="{FF2B5EF4-FFF2-40B4-BE49-F238E27FC236}">
              <a16:creationId xmlns:a16="http://schemas.microsoft.com/office/drawing/2014/main" id="{E8E21759-1A5E-4A18-BB1B-C292C4A279AF}"/>
            </a:ext>
          </a:extLst>
        </xdr:cNvPr>
        <xdr:cNvSpPr/>
      </xdr:nvSpPr>
      <xdr:spPr>
        <a:xfrm>
          <a:off x="4584700" y="628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134819</xdr:rowOff>
    </xdr:from>
    <xdr:ext cx="405111" cy="259045"/>
    <xdr:sp macro="" textlink="">
      <xdr:nvSpPr>
        <xdr:cNvPr id="75" name="【図書館】&#10;有形固定資産減価償却率該当値テキスト">
          <a:extLst>
            <a:ext uri="{FF2B5EF4-FFF2-40B4-BE49-F238E27FC236}">
              <a16:creationId xmlns:a16="http://schemas.microsoft.com/office/drawing/2014/main" id="{DD17DEEF-454A-4CF8-99AE-B5477C3D1D49}"/>
            </a:ext>
          </a:extLst>
        </xdr:cNvPr>
        <xdr:cNvSpPr txBox="1"/>
      </xdr:nvSpPr>
      <xdr:spPr>
        <a:xfrm>
          <a:off x="4673600" y="6135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71120</xdr:rowOff>
    </xdr:from>
    <xdr:to>
      <xdr:col>20</xdr:col>
      <xdr:colOff>38100</xdr:colOff>
      <xdr:row>37</xdr:row>
      <xdr:rowOff>1270</xdr:rowOff>
    </xdr:to>
    <xdr:sp macro="" textlink="">
      <xdr:nvSpPr>
        <xdr:cNvPr id="76" name="楕円 75">
          <a:extLst>
            <a:ext uri="{FF2B5EF4-FFF2-40B4-BE49-F238E27FC236}">
              <a16:creationId xmlns:a16="http://schemas.microsoft.com/office/drawing/2014/main" id="{95E046E5-A10E-42A6-9DFA-FB260FF34566}"/>
            </a:ext>
          </a:extLst>
        </xdr:cNvPr>
        <xdr:cNvSpPr/>
      </xdr:nvSpPr>
      <xdr:spPr>
        <a:xfrm>
          <a:off x="3746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121920</xdr:rowOff>
    </xdr:from>
    <xdr:to>
      <xdr:col>24</xdr:col>
      <xdr:colOff>63500</xdr:colOff>
      <xdr:row>36</xdr:row>
      <xdr:rowOff>162742</xdr:rowOff>
    </xdr:to>
    <xdr:cxnSp macro="">
      <xdr:nvCxnSpPr>
        <xdr:cNvPr id="77" name="直線コネクタ 76">
          <a:extLst>
            <a:ext uri="{FF2B5EF4-FFF2-40B4-BE49-F238E27FC236}">
              <a16:creationId xmlns:a16="http://schemas.microsoft.com/office/drawing/2014/main" id="{F2464F35-64A2-4C01-A5C0-8C14AFBB3620}"/>
            </a:ext>
          </a:extLst>
        </xdr:cNvPr>
        <xdr:cNvCxnSpPr/>
      </xdr:nvCxnSpPr>
      <xdr:spPr>
        <a:xfrm>
          <a:off x="3797300" y="6294120"/>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30299</xdr:rowOff>
    </xdr:from>
    <xdr:to>
      <xdr:col>15</xdr:col>
      <xdr:colOff>101600</xdr:colOff>
      <xdr:row>36</xdr:row>
      <xdr:rowOff>131899</xdr:rowOff>
    </xdr:to>
    <xdr:sp macro="" textlink="">
      <xdr:nvSpPr>
        <xdr:cNvPr id="78" name="楕円 77">
          <a:extLst>
            <a:ext uri="{FF2B5EF4-FFF2-40B4-BE49-F238E27FC236}">
              <a16:creationId xmlns:a16="http://schemas.microsoft.com/office/drawing/2014/main" id="{746A0BA9-4931-4B6E-9754-781781D8331C}"/>
            </a:ext>
          </a:extLst>
        </xdr:cNvPr>
        <xdr:cNvSpPr/>
      </xdr:nvSpPr>
      <xdr:spPr>
        <a:xfrm>
          <a:off x="2857500" y="620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81099</xdr:rowOff>
    </xdr:from>
    <xdr:to>
      <xdr:col>19</xdr:col>
      <xdr:colOff>177800</xdr:colOff>
      <xdr:row>36</xdr:row>
      <xdr:rowOff>121920</xdr:rowOff>
    </xdr:to>
    <xdr:cxnSp macro="">
      <xdr:nvCxnSpPr>
        <xdr:cNvPr id="79" name="直線コネクタ 78">
          <a:extLst>
            <a:ext uri="{FF2B5EF4-FFF2-40B4-BE49-F238E27FC236}">
              <a16:creationId xmlns:a16="http://schemas.microsoft.com/office/drawing/2014/main" id="{C7FD8326-A630-4989-9714-AABE1FEFB6D2}"/>
            </a:ext>
          </a:extLst>
        </xdr:cNvPr>
        <xdr:cNvCxnSpPr/>
      </xdr:nvCxnSpPr>
      <xdr:spPr>
        <a:xfrm>
          <a:off x="2908300" y="625329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160927</xdr:rowOff>
    </xdr:from>
    <xdr:to>
      <xdr:col>10</xdr:col>
      <xdr:colOff>165100</xdr:colOff>
      <xdr:row>36</xdr:row>
      <xdr:rowOff>91077</xdr:rowOff>
    </xdr:to>
    <xdr:sp macro="" textlink="">
      <xdr:nvSpPr>
        <xdr:cNvPr id="80" name="楕円 79">
          <a:extLst>
            <a:ext uri="{FF2B5EF4-FFF2-40B4-BE49-F238E27FC236}">
              <a16:creationId xmlns:a16="http://schemas.microsoft.com/office/drawing/2014/main" id="{9FCF8657-B334-47DA-9CEB-6F549FC8C3BB}"/>
            </a:ext>
          </a:extLst>
        </xdr:cNvPr>
        <xdr:cNvSpPr/>
      </xdr:nvSpPr>
      <xdr:spPr>
        <a:xfrm>
          <a:off x="1968500" y="616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40277</xdr:rowOff>
    </xdr:from>
    <xdr:to>
      <xdr:col>15</xdr:col>
      <xdr:colOff>50800</xdr:colOff>
      <xdr:row>36</xdr:row>
      <xdr:rowOff>81099</xdr:rowOff>
    </xdr:to>
    <xdr:cxnSp macro="">
      <xdr:nvCxnSpPr>
        <xdr:cNvPr id="81" name="直線コネクタ 80">
          <a:extLst>
            <a:ext uri="{FF2B5EF4-FFF2-40B4-BE49-F238E27FC236}">
              <a16:creationId xmlns:a16="http://schemas.microsoft.com/office/drawing/2014/main" id="{20DDA95B-0163-4087-90E0-D8DF540676A8}"/>
            </a:ext>
          </a:extLst>
        </xdr:cNvPr>
        <xdr:cNvCxnSpPr/>
      </xdr:nvCxnSpPr>
      <xdr:spPr>
        <a:xfrm>
          <a:off x="2019300" y="621247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121739</xdr:rowOff>
    </xdr:from>
    <xdr:to>
      <xdr:col>6</xdr:col>
      <xdr:colOff>38100</xdr:colOff>
      <xdr:row>36</xdr:row>
      <xdr:rowOff>51889</xdr:rowOff>
    </xdr:to>
    <xdr:sp macro="" textlink="">
      <xdr:nvSpPr>
        <xdr:cNvPr id="82" name="楕円 81">
          <a:extLst>
            <a:ext uri="{FF2B5EF4-FFF2-40B4-BE49-F238E27FC236}">
              <a16:creationId xmlns:a16="http://schemas.microsoft.com/office/drawing/2014/main" id="{13E6EB69-BDD8-479A-B6EF-282508A7EB8A}"/>
            </a:ext>
          </a:extLst>
        </xdr:cNvPr>
        <xdr:cNvSpPr/>
      </xdr:nvSpPr>
      <xdr:spPr>
        <a:xfrm>
          <a:off x="1079500" y="612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1089</xdr:rowOff>
    </xdr:from>
    <xdr:to>
      <xdr:col>10</xdr:col>
      <xdr:colOff>114300</xdr:colOff>
      <xdr:row>36</xdr:row>
      <xdr:rowOff>40277</xdr:rowOff>
    </xdr:to>
    <xdr:cxnSp macro="">
      <xdr:nvCxnSpPr>
        <xdr:cNvPr id="83" name="直線コネクタ 82">
          <a:extLst>
            <a:ext uri="{FF2B5EF4-FFF2-40B4-BE49-F238E27FC236}">
              <a16:creationId xmlns:a16="http://schemas.microsoft.com/office/drawing/2014/main" id="{EA7CDAB5-6B87-46FC-A9D2-CD143D51F39D}"/>
            </a:ext>
          </a:extLst>
        </xdr:cNvPr>
        <xdr:cNvCxnSpPr/>
      </xdr:nvCxnSpPr>
      <xdr:spPr>
        <a:xfrm>
          <a:off x="1130300" y="617328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973EC11E-4767-4D7B-8E18-D8F4E578B4B4}"/>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0099477B-3E29-425D-B00C-27AD736376CB}"/>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F0703726-3D6C-44E2-B38D-174409496638}"/>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E2165211-A4E7-483F-9973-98F9F8CAAB89}"/>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17797</xdr:rowOff>
    </xdr:from>
    <xdr:ext cx="405111" cy="259045"/>
    <xdr:sp macro="" textlink="">
      <xdr:nvSpPr>
        <xdr:cNvPr id="88" name="n_1mainValue【図書館】&#10;有形固定資産減価償却率">
          <a:extLst>
            <a:ext uri="{FF2B5EF4-FFF2-40B4-BE49-F238E27FC236}">
              <a16:creationId xmlns:a16="http://schemas.microsoft.com/office/drawing/2014/main" id="{C4C128D6-5CAE-4006-B1F6-9EDAC42CB197}"/>
            </a:ext>
          </a:extLst>
        </xdr:cNvPr>
        <xdr:cNvSpPr txBox="1"/>
      </xdr:nvSpPr>
      <xdr:spPr>
        <a:xfrm>
          <a:off x="35820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148426</xdr:rowOff>
    </xdr:from>
    <xdr:ext cx="405111" cy="259045"/>
    <xdr:sp macro="" textlink="">
      <xdr:nvSpPr>
        <xdr:cNvPr id="89" name="n_2mainValue【図書館】&#10;有形固定資産減価償却率">
          <a:extLst>
            <a:ext uri="{FF2B5EF4-FFF2-40B4-BE49-F238E27FC236}">
              <a16:creationId xmlns:a16="http://schemas.microsoft.com/office/drawing/2014/main" id="{5BFDDEE1-FC37-43D0-AE88-4E2FEF82C981}"/>
            </a:ext>
          </a:extLst>
        </xdr:cNvPr>
        <xdr:cNvSpPr txBox="1"/>
      </xdr:nvSpPr>
      <xdr:spPr>
        <a:xfrm>
          <a:off x="2705744" y="597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107604</xdr:rowOff>
    </xdr:from>
    <xdr:ext cx="405111" cy="259045"/>
    <xdr:sp macro="" textlink="">
      <xdr:nvSpPr>
        <xdr:cNvPr id="90" name="n_3mainValue【図書館】&#10;有形固定資産減価償却率">
          <a:extLst>
            <a:ext uri="{FF2B5EF4-FFF2-40B4-BE49-F238E27FC236}">
              <a16:creationId xmlns:a16="http://schemas.microsoft.com/office/drawing/2014/main" id="{43693C56-5BA5-49AA-886E-305388E80508}"/>
            </a:ext>
          </a:extLst>
        </xdr:cNvPr>
        <xdr:cNvSpPr txBox="1"/>
      </xdr:nvSpPr>
      <xdr:spPr>
        <a:xfrm>
          <a:off x="1816744" y="593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68416</xdr:rowOff>
    </xdr:from>
    <xdr:ext cx="405111" cy="259045"/>
    <xdr:sp macro="" textlink="">
      <xdr:nvSpPr>
        <xdr:cNvPr id="91" name="n_4mainValue【図書館】&#10;有形固定資産減価償却率">
          <a:extLst>
            <a:ext uri="{FF2B5EF4-FFF2-40B4-BE49-F238E27FC236}">
              <a16:creationId xmlns:a16="http://schemas.microsoft.com/office/drawing/2014/main" id="{04A3548A-3FFD-4C40-8CD3-FCE720C730E0}"/>
            </a:ext>
          </a:extLst>
        </xdr:cNvPr>
        <xdr:cNvSpPr txBox="1"/>
      </xdr:nvSpPr>
      <xdr:spPr>
        <a:xfrm>
          <a:off x="927744" y="5897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CA8D9AE-E2E3-4F59-9777-063529F7EF2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36358D7-2888-491B-99FA-6B44D5A2F44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7995AB9-E542-4F56-8C0F-BDFB9A6D674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0EBCC35-8065-49B2-A8FE-73645EBE83E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F27DB9C-9BD2-4A07-9634-F4EA231B5DE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0404D23-406F-41D6-885D-0C095AF8B22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DB996C1-D89D-419C-9C2D-29BF2B78B30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6971CDD-4D17-40AF-A621-A3F971C41FF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B7CAEB8-0964-40E3-B010-375D9298B25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7354F28-E361-4693-8765-EFC004B95C6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6A37A38-9A31-40DD-870A-60B3092B0C1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D4C87238-9A0F-424D-9044-483BBA1C371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12186A7-F133-4DE8-991D-8081861F838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64DCC32-CDB5-440A-B427-2CD4667160F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8D3FFA38-657B-4B3A-B492-598D0771B75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B9BA6C8-09EA-4716-B46A-E553C34BF6F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FC1EB177-1EBE-42BA-BB23-8D751811190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4E1D4C1-58E1-4BE1-A8B1-B5B03CEAC38A}"/>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EB4618F-86C2-4909-AD63-8A5C3EA8CA9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9303DA60-621E-4524-9254-674B76C9D5DF}"/>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8707596-8B3E-433E-96E5-9D6F01EA2BF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929DB80-2835-490D-9A74-70B8D57076F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FBAD738-A1BA-49DB-A11F-F5899B2AD56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7CEFFB4A-18A9-4E1A-B2A4-6276683C3624}"/>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119FCEE1-8A5E-4F2A-8EA3-2520D8058C54}"/>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AB6D5AF7-111A-4AD1-8556-EDBA5D44497B}"/>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6B471131-5864-4CE4-9C4A-7C33680D6CA0}"/>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50D7148D-C0CF-4F9F-9CF2-D22431750F9F}"/>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41029E7F-F0D5-4EF3-8C6F-2F5CD148405B}"/>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987085B8-992D-4314-85F1-B493122E42A8}"/>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F57C6FB2-E39E-4E6B-9D02-088085C9AD45}"/>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F7175893-2722-4781-8083-CE2C48EC2784}"/>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107AFFD4-716A-4D40-AF57-4ADA82B17DA3}"/>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BDB70C8D-498E-44A1-922E-984A73B62440}"/>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BA9DF68-3881-4E7C-A186-E426CF4E1F9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FD6C3A0-DCD3-457E-8D29-F47C49CAB10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28BF678-CA32-4193-BA36-D6BD13625B3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0F570A7-72B2-480E-B973-489D739CF9B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0FEDC1D-5EA2-48D0-909E-AC3DED7E2D0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166370</xdr:rowOff>
    </xdr:from>
    <xdr:to>
      <xdr:col>55</xdr:col>
      <xdr:colOff>50800</xdr:colOff>
      <xdr:row>41</xdr:row>
      <xdr:rowOff>96520</xdr:rowOff>
    </xdr:to>
    <xdr:sp macro="" textlink="">
      <xdr:nvSpPr>
        <xdr:cNvPr id="131" name="楕円 130">
          <a:extLst>
            <a:ext uri="{FF2B5EF4-FFF2-40B4-BE49-F238E27FC236}">
              <a16:creationId xmlns:a16="http://schemas.microsoft.com/office/drawing/2014/main" id="{DE15BD00-56BC-41FD-A65C-1E5C09F7FFD0}"/>
            </a:ext>
          </a:extLst>
        </xdr:cNvPr>
        <xdr:cNvSpPr/>
      </xdr:nvSpPr>
      <xdr:spPr>
        <a:xfrm>
          <a:off x="104267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144797</xdr:rowOff>
    </xdr:from>
    <xdr:ext cx="469744" cy="259045"/>
    <xdr:sp macro="" textlink="">
      <xdr:nvSpPr>
        <xdr:cNvPr id="132" name="【図書館】&#10;一人当たり面積該当値テキスト">
          <a:extLst>
            <a:ext uri="{FF2B5EF4-FFF2-40B4-BE49-F238E27FC236}">
              <a16:creationId xmlns:a16="http://schemas.microsoft.com/office/drawing/2014/main" id="{84B01EB8-F773-435A-9321-F41A7890AEFA}"/>
            </a:ext>
          </a:extLst>
        </xdr:cNvPr>
        <xdr:cNvSpPr txBox="1"/>
      </xdr:nvSpPr>
      <xdr:spPr>
        <a:xfrm>
          <a:off x="10515600" y="700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166370</xdr:rowOff>
    </xdr:from>
    <xdr:to>
      <xdr:col>50</xdr:col>
      <xdr:colOff>165100</xdr:colOff>
      <xdr:row>41</xdr:row>
      <xdr:rowOff>96520</xdr:rowOff>
    </xdr:to>
    <xdr:sp macro="" textlink="">
      <xdr:nvSpPr>
        <xdr:cNvPr id="133" name="楕円 132">
          <a:extLst>
            <a:ext uri="{FF2B5EF4-FFF2-40B4-BE49-F238E27FC236}">
              <a16:creationId xmlns:a16="http://schemas.microsoft.com/office/drawing/2014/main" id="{BF06B55D-FB17-4666-BA95-748AA6146DB3}"/>
            </a:ext>
          </a:extLst>
        </xdr:cNvPr>
        <xdr:cNvSpPr/>
      </xdr:nvSpPr>
      <xdr:spPr>
        <a:xfrm>
          <a:off x="9588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45720</xdr:rowOff>
    </xdr:from>
    <xdr:to>
      <xdr:col>55</xdr:col>
      <xdr:colOff>0</xdr:colOff>
      <xdr:row>41</xdr:row>
      <xdr:rowOff>45720</xdr:rowOff>
    </xdr:to>
    <xdr:cxnSp macro="">
      <xdr:nvCxnSpPr>
        <xdr:cNvPr id="134" name="直線コネクタ 133">
          <a:extLst>
            <a:ext uri="{FF2B5EF4-FFF2-40B4-BE49-F238E27FC236}">
              <a16:creationId xmlns:a16="http://schemas.microsoft.com/office/drawing/2014/main" id="{733C443F-93D5-4A68-90FE-A82463544988}"/>
            </a:ext>
          </a:extLst>
        </xdr:cNvPr>
        <xdr:cNvCxnSpPr/>
      </xdr:nvCxnSpPr>
      <xdr:spPr>
        <a:xfrm>
          <a:off x="9639300" y="70751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166370</xdr:rowOff>
    </xdr:from>
    <xdr:to>
      <xdr:col>46</xdr:col>
      <xdr:colOff>38100</xdr:colOff>
      <xdr:row>41</xdr:row>
      <xdr:rowOff>96520</xdr:rowOff>
    </xdr:to>
    <xdr:sp macro="" textlink="">
      <xdr:nvSpPr>
        <xdr:cNvPr id="135" name="楕円 134">
          <a:extLst>
            <a:ext uri="{FF2B5EF4-FFF2-40B4-BE49-F238E27FC236}">
              <a16:creationId xmlns:a16="http://schemas.microsoft.com/office/drawing/2014/main" id="{5B8FEF1B-EF69-4901-AECB-615562105CC3}"/>
            </a:ext>
          </a:extLst>
        </xdr:cNvPr>
        <xdr:cNvSpPr/>
      </xdr:nvSpPr>
      <xdr:spPr>
        <a:xfrm>
          <a:off x="8699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45720</xdr:rowOff>
    </xdr:from>
    <xdr:to>
      <xdr:col>50</xdr:col>
      <xdr:colOff>114300</xdr:colOff>
      <xdr:row>41</xdr:row>
      <xdr:rowOff>45720</xdr:rowOff>
    </xdr:to>
    <xdr:cxnSp macro="">
      <xdr:nvCxnSpPr>
        <xdr:cNvPr id="136" name="直線コネクタ 135">
          <a:extLst>
            <a:ext uri="{FF2B5EF4-FFF2-40B4-BE49-F238E27FC236}">
              <a16:creationId xmlns:a16="http://schemas.microsoft.com/office/drawing/2014/main" id="{1A0C4BE3-C912-4438-A41B-EC4F5A33C904}"/>
            </a:ext>
          </a:extLst>
        </xdr:cNvPr>
        <xdr:cNvCxnSpPr/>
      </xdr:nvCxnSpPr>
      <xdr:spPr>
        <a:xfrm>
          <a:off x="8750300" y="707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166370</xdr:rowOff>
    </xdr:from>
    <xdr:to>
      <xdr:col>41</xdr:col>
      <xdr:colOff>101600</xdr:colOff>
      <xdr:row>41</xdr:row>
      <xdr:rowOff>96520</xdr:rowOff>
    </xdr:to>
    <xdr:sp macro="" textlink="">
      <xdr:nvSpPr>
        <xdr:cNvPr id="137" name="楕円 136">
          <a:extLst>
            <a:ext uri="{FF2B5EF4-FFF2-40B4-BE49-F238E27FC236}">
              <a16:creationId xmlns:a16="http://schemas.microsoft.com/office/drawing/2014/main" id="{D2855512-1618-40D5-92E3-05D9826189FC}"/>
            </a:ext>
          </a:extLst>
        </xdr:cNvPr>
        <xdr:cNvSpPr/>
      </xdr:nvSpPr>
      <xdr:spPr>
        <a:xfrm>
          <a:off x="7810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45720</xdr:rowOff>
    </xdr:from>
    <xdr:to>
      <xdr:col>45</xdr:col>
      <xdr:colOff>177800</xdr:colOff>
      <xdr:row>41</xdr:row>
      <xdr:rowOff>45720</xdr:rowOff>
    </xdr:to>
    <xdr:cxnSp macro="">
      <xdr:nvCxnSpPr>
        <xdr:cNvPr id="138" name="直線コネクタ 137">
          <a:extLst>
            <a:ext uri="{FF2B5EF4-FFF2-40B4-BE49-F238E27FC236}">
              <a16:creationId xmlns:a16="http://schemas.microsoft.com/office/drawing/2014/main" id="{7E82FD46-D247-42F9-8282-D6565BC0701D}"/>
            </a:ext>
          </a:extLst>
        </xdr:cNvPr>
        <xdr:cNvCxnSpPr/>
      </xdr:nvCxnSpPr>
      <xdr:spPr>
        <a:xfrm>
          <a:off x="7861300" y="707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166370</xdr:rowOff>
    </xdr:from>
    <xdr:to>
      <xdr:col>36</xdr:col>
      <xdr:colOff>165100</xdr:colOff>
      <xdr:row>41</xdr:row>
      <xdr:rowOff>96520</xdr:rowOff>
    </xdr:to>
    <xdr:sp macro="" textlink="">
      <xdr:nvSpPr>
        <xdr:cNvPr id="139" name="楕円 138">
          <a:extLst>
            <a:ext uri="{FF2B5EF4-FFF2-40B4-BE49-F238E27FC236}">
              <a16:creationId xmlns:a16="http://schemas.microsoft.com/office/drawing/2014/main" id="{C21C3C3D-C8A5-4BE7-8689-DBBB003A1D0E}"/>
            </a:ext>
          </a:extLst>
        </xdr:cNvPr>
        <xdr:cNvSpPr/>
      </xdr:nvSpPr>
      <xdr:spPr>
        <a:xfrm>
          <a:off x="6921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45720</xdr:rowOff>
    </xdr:from>
    <xdr:to>
      <xdr:col>41</xdr:col>
      <xdr:colOff>50800</xdr:colOff>
      <xdr:row>41</xdr:row>
      <xdr:rowOff>45720</xdr:rowOff>
    </xdr:to>
    <xdr:cxnSp macro="">
      <xdr:nvCxnSpPr>
        <xdr:cNvPr id="140" name="直線コネクタ 139">
          <a:extLst>
            <a:ext uri="{FF2B5EF4-FFF2-40B4-BE49-F238E27FC236}">
              <a16:creationId xmlns:a16="http://schemas.microsoft.com/office/drawing/2014/main" id="{D91F7AB7-AD5E-4849-9195-BDC3941BA4FA}"/>
            </a:ext>
          </a:extLst>
        </xdr:cNvPr>
        <xdr:cNvCxnSpPr/>
      </xdr:nvCxnSpPr>
      <xdr:spPr>
        <a:xfrm>
          <a:off x="6972300" y="707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3E0DA8DF-E7A3-4B98-9406-7083EB3104AD}"/>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45E050D0-38A2-448B-9293-B187645BE28F}"/>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53157BB9-0491-4786-A2B2-5DD26FDD0427}"/>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4AC54592-2B89-4835-9F14-A64157307D40}"/>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87647</xdr:rowOff>
    </xdr:from>
    <xdr:ext cx="469744" cy="259045"/>
    <xdr:sp macro="" textlink="">
      <xdr:nvSpPr>
        <xdr:cNvPr id="145" name="n_1mainValue【図書館】&#10;一人当たり面積">
          <a:extLst>
            <a:ext uri="{FF2B5EF4-FFF2-40B4-BE49-F238E27FC236}">
              <a16:creationId xmlns:a16="http://schemas.microsoft.com/office/drawing/2014/main" id="{87443831-FC11-400F-8543-7BAC67B16B66}"/>
            </a:ext>
          </a:extLst>
        </xdr:cNvPr>
        <xdr:cNvSpPr txBox="1"/>
      </xdr:nvSpPr>
      <xdr:spPr>
        <a:xfrm>
          <a:off x="9391727" y="711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87647</xdr:rowOff>
    </xdr:from>
    <xdr:ext cx="469744" cy="259045"/>
    <xdr:sp macro="" textlink="">
      <xdr:nvSpPr>
        <xdr:cNvPr id="146" name="n_2mainValue【図書館】&#10;一人当たり面積">
          <a:extLst>
            <a:ext uri="{FF2B5EF4-FFF2-40B4-BE49-F238E27FC236}">
              <a16:creationId xmlns:a16="http://schemas.microsoft.com/office/drawing/2014/main" id="{631DA37B-02D2-436E-AEC6-FB50F6E7EC74}"/>
            </a:ext>
          </a:extLst>
        </xdr:cNvPr>
        <xdr:cNvSpPr txBox="1"/>
      </xdr:nvSpPr>
      <xdr:spPr>
        <a:xfrm>
          <a:off x="8515427" y="711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87647</xdr:rowOff>
    </xdr:from>
    <xdr:ext cx="469744" cy="259045"/>
    <xdr:sp macro="" textlink="">
      <xdr:nvSpPr>
        <xdr:cNvPr id="147" name="n_3mainValue【図書館】&#10;一人当たり面積">
          <a:extLst>
            <a:ext uri="{FF2B5EF4-FFF2-40B4-BE49-F238E27FC236}">
              <a16:creationId xmlns:a16="http://schemas.microsoft.com/office/drawing/2014/main" id="{6439E91F-17BD-4D70-9FC1-679351CDB516}"/>
            </a:ext>
          </a:extLst>
        </xdr:cNvPr>
        <xdr:cNvSpPr txBox="1"/>
      </xdr:nvSpPr>
      <xdr:spPr>
        <a:xfrm>
          <a:off x="7626427" y="711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87647</xdr:rowOff>
    </xdr:from>
    <xdr:ext cx="469744" cy="259045"/>
    <xdr:sp macro="" textlink="">
      <xdr:nvSpPr>
        <xdr:cNvPr id="148" name="n_4mainValue【図書館】&#10;一人当たり面積">
          <a:extLst>
            <a:ext uri="{FF2B5EF4-FFF2-40B4-BE49-F238E27FC236}">
              <a16:creationId xmlns:a16="http://schemas.microsoft.com/office/drawing/2014/main" id="{470D54D3-28D7-47D4-9E43-6B2A83D6216F}"/>
            </a:ext>
          </a:extLst>
        </xdr:cNvPr>
        <xdr:cNvSpPr txBox="1"/>
      </xdr:nvSpPr>
      <xdr:spPr>
        <a:xfrm>
          <a:off x="6737427" y="711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C5943DC-2CE8-4878-B1CD-F02059BF048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0D8491C-7D4B-4A48-9FBC-A26B05A079C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F5062A3B-476C-43E4-89E9-18706D17821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FDB7799-2BD4-4635-8125-8B4E1A498B8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1D32037-8B12-40F4-9B11-27021645F77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43BE87C-1448-4AE9-B3D9-1ABD8010451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547DA05-565E-4782-83B5-8F501BA6889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3785184-4D62-48C5-9C2F-291C5B42B12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0FF69BB-2E5C-4A40-B819-0758FA278A0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F6B0AD8-C5A3-4B0C-8122-2AE7BAC14E2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B04910D5-F213-4BCA-BA57-BBA54EF96EC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D1855B8-4FF1-472A-ADB7-327C3CD6688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350B52EF-2F15-4D25-A39A-DA2FF50155C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3C646228-B7AA-4DAA-9199-580423794AB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E86C5ED1-ABA0-4516-A3FD-321492EA21A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7FC7D5D6-43BF-467A-A287-52FE48E13C4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2B8B0E6F-EF2B-4A63-A8C7-50C8CF37AF6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EEA3BBCB-79D4-4E63-AB24-A6B252C8464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7184FCDF-E509-4EAC-BA09-4ACE9449131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44A35E87-E9BC-46B3-8B5F-41A1A34D6BC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9B8918FB-E847-43CF-B45A-EF7FCE3BC3D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37EC57EA-271F-466A-9F99-5B65C689297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57F2E18B-174B-4309-98C1-EA7E05426A1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3FA5B0E2-4773-49AA-A5C4-C1397BAD1DF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33041B5D-9D5F-4123-A48B-353ACDB713D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9E1D1E99-977D-4AC6-8328-3E37F30AEB67}"/>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5B62A82E-5D43-4CE9-9873-C0A1308BCB04}"/>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EB2EC2FD-7FCB-4B0C-B5BC-86223242A4A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2CE03FF7-D6E8-4D7A-8E67-AF4366ADF9CE}"/>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5E04B75F-2A3C-4F07-A796-01199C275937}"/>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81AB5709-03D9-4073-B673-ABCACD72BD7A}"/>
            </a:ext>
          </a:extLst>
        </xdr:cNvPr>
        <xdr:cNvSpPr txBox="1"/>
      </xdr:nvSpPr>
      <xdr:spPr>
        <a:xfrm>
          <a:off x="4673600" y="104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80E34E28-D459-4FF8-8CF3-9FD6C662F600}"/>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E1346C72-AA92-4252-8761-106CB3566B3D}"/>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C2AEC446-A82A-4B82-8C98-9D5B8B419C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0C864EB7-67B0-43A5-9730-75967FD68A14}"/>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9B497677-0E25-4D5A-AEBB-A53B61C57CA0}"/>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F95458F-BA99-483D-B341-152E4CFF2D3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5B5C27E-7BC9-4FF4-ACF5-91152CABD6E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9D0F8B9-C4DB-43A9-A550-F181B5192C6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3F82EBF-5920-4B0C-A8E0-DBFEE5C5552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78803BB-244C-4483-980E-A5AB741F4DA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115751</xdr:rowOff>
    </xdr:from>
    <xdr:to>
      <xdr:col>24</xdr:col>
      <xdr:colOff>114300</xdr:colOff>
      <xdr:row>60</xdr:row>
      <xdr:rowOff>45901</xdr:rowOff>
    </xdr:to>
    <xdr:sp macro="" textlink="">
      <xdr:nvSpPr>
        <xdr:cNvPr id="190" name="楕円 189">
          <a:extLst>
            <a:ext uri="{FF2B5EF4-FFF2-40B4-BE49-F238E27FC236}">
              <a16:creationId xmlns:a16="http://schemas.microsoft.com/office/drawing/2014/main" id="{92F23AE7-AC04-4FAB-9A2A-B799ACD8CA07}"/>
            </a:ext>
          </a:extLst>
        </xdr:cNvPr>
        <xdr:cNvSpPr/>
      </xdr:nvSpPr>
      <xdr:spPr>
        <a:xfrm>
          <a:off x="4584700" y="1023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138628</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A303E05-DD1F-47AF-90E4-741AF5358510}"/>
            </a:ext>
          </a:extLst>
        </xdr:cNvPr>
        <xdr:cNvSpPr txBox="1"/>
      </xdr:nvSpPr>
      <xdr:spPr>
        <a:xfrm>
          <a:off x="4673600" y="10082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92891</xdr:rowOff>
    </xdr:from>
    <xdr:to>
      <xdr:col>20</xdr:col>
      <xdr:colOff>38100</xdr:colOff>
      <xdr:row>60</xdr:row>
      <xdr:rowOff>23041</xdr:rowOff>
    </xdr:to>
    <xdr:sp macro="" textlink="">
      <xdr:nvSpPr>
        <xdr:cNvPr id="192" name="楕円 191">
          <a:extLst>
            <a:ext uri="{FF2B5EF4-FFF2-40B4-BE49-F238E27FC236}">
              <a16:creationId xmlns:a16="http://schemas.microsoft.com/office/drawing/2014/main" id="{80F5D09E-3C61-4F12-9989-6D7BCEE39980}"/>
            </a:ext>
          </a:extLst>
        </xdr:cNvPr>
        <xdr:cNvSpPr/>
      </xdr:nvSpPr>
      <xdr:spPr>
        <a:xfrm>
          <a:off x="3746500" y="1020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143691</xdr:rowOff>
    </xdr:from>
    <xdr:to>
      <xdr:col>24</xdr:col>
      <xdr:colOff>63500</xdr:colOff>
      <xdr:row>59</xdr:row>
      <xdr:rowOff>166551</xdr:rowOff>
    </xdr:to>
    <xdr:cxnSp macro="">
      <xdr:nvCxnSpPr>
        <xdr:cNvPr id="193" name="直線コネクタ 192">
          <a:extLst>
            <a:ext uri="{FF2B5EF4-FFF2-40B4-BE49-F238E27FC236}">
              <a16:creationId xmlns:a16="http://schemas.microsoft.com/office/drawing/2014/main" id="{63079141-A592-4280-A343-4411566B6EE4}"/>
            </a:ext>
          </a:extLst>
        </xdr:cNvPr>
        <xdr:cNvCxnSpPr/>
      </xdr:nvCxnSpPr>
      <xdr:spPr>
        <a:xfrm>
          <a:off x="3797300" y="10259241"/>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53703</xdr:rowOff>
    </xdr:from>
    <xdr:to>
      <xdr:col>15</xdr:col>
      <xdr:colOff>101600</xdr:colOff>
      <xdr:row>59</xdr:row>
      <xdr:rowOff>155303</xdr:rowOff>
    </xdr:to>
    <xdr:sp macro="" textlink="">
      <xdr:nvSpPr>
        <xdr:cNvPr id="194" name="楕円 193">
          <a:extLst>
            <a:ext uri="{FF2B5EF4-FFF2-40B4-BE49-F238E27FC236}">
              <a16:creationId xmlns:a16="http://schemas.microsoft.com/office/drawing/2014/main" id="{17FAC385-D86B-4083-A149-499213A8C2A9}"/>
            </a:ext>
          </a:extLst>
        </xdr:cNvPr>
        <xdr:cNvSpPr/>
      </xdr:nvSpPr>
      <xdr:spPr>
        <a:xfrm>
          <a:off x="2857500" y="1016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104503</xdr:rowOff>
    </xdr:from>
    <xdr:to>
      <xdr:col>19</xdr:col>
      <xdr:colOff>177800</xdr:colOff>
      <xdr:row>59</xdr:row>
      <xdr:rowOff>143691</xdr:rowOff>
    </xdr:to>
    <xdr:cxnSp macro="">
      <xdr:nvCxnSpPr>
        <xdr:cNvPr id="195" name="直線コネクタ 194">
          <a:extLst>
            <a:ext uri="{FF2B5EF4-FFF2-40B4-BE49-F238E27FC236}">
              <a16:creationId xmlns:a16="http://schemas.microsoft.com/office/drawing/2014/main" id="{F8E2D37F-30E9-466A-BC06-EC9B08BB14A5}"/>
            </a:ext>
          </a:extLst>
        </xdr:cNvPr>
        <xdr:cNvCxnSpPr/>
      </xdr:nvCxnSpPr>
      <xdr:spPr>
        <a:xfrm>
          <a:off x="2908300" y="1022005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71665</xdr:rowOff>
    </xdr:from>
    <xdr:to>
      <xdr:col>10</xdr:col>
      <xdr:colOff>165100</xdr:colOff>
      <xdr:row>62</xdr:row>
      <xdr:rowOff>1815</xdr:rowOff>
    </xdr:to>
    <xdr:sp macro="" textlink="">
      <xdr:nvSpPr>
        <xdr:cNvPr id="196" name="楕円 195">
          <a:extLst>
            <a:ext uri="{FF2B5EF4-FFF2-40B4-BE49-F238E27FC236}">
              <a16:creationId xmlns:a16="http://schemas.microsoft.com/office/drawing/2014/main" id="{438EE152-63AD-48D4-BEF2-F4AEA2BBBA95}"/>
            </a:ext>
          </a:extLst>
        </xdr:cNvPr>
        <xdr:cNvSpPr/>
      </xdr:nvSpPr>
      <xdr:spPr>
        <a:xfrm>
          <a:off x="1968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104503</xdr:rowOff>
    </xdr:from>
    <xdr:to>
      <xdr:col>15</xdr:col>
      <xdr:colOff>50800</xdr:colOff>
      <xdr:row>61</xdr:row>
      <xdr:rowOff>122465</xdr:rowOff>
    </xdr:to>
    <xdr:cxnSp macro="">
      <xdr:nvCxnSpPr>
        <xdr:cNvPr id="197" name="直線コネクタ 196">
          <a:extLst>
            <a:ext uri="{FF2B5EF4-FFF2-40B4-BE49-F238E27FC236}">
              <a16:creationId xmlns:a16="http://schemas.microsoft.com/office/drawing/2014/main" id="{E6C8AB22-3A9D-4A41-A334-576B828B24E0}"/>
            </a:ext>
          </a:extLst>
        </xdr:cNvPr>
        <xdr:cNvCxnSpPr/>
      </xdr:nvCxnSpPr>
      <xdr:spPr>
        <a:xfrm flipV="1">
          <a:off x="2019300" y="10220053"/>
          <a:ext cx="889000" cy="36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35741</xdr:rowOff>
    </xdr:from>
    <xdr:to>
      <xdr:col>6</xdr:col>
      <xdr:colOff>38100</xdr:colOff>
      <xdr:row>61</xdr:row>
      <xdr:rowOff>137341</xdr:rowOff>
    </xdr:to>
    <xdr:sp macro="" textlink="">
      <xdr:nvSpPr>
        <xdr:cNvPr id="198" name="楕円 197">
          <a:extLst>
            <a:ext uri="{FF2B5EF4-FFF2-40B4-BE49-F238E27FC236}">
              <a16:creationId xmlns:a16="http://schemas.microsoft.com/office/drawing/2014/main" id="{764D8822-90CD-4EB0-88FC-BF5BD2526873}"/>
            </a:ext>
          </a:extLst>
        </xdr:cNvPr>
        <xdr:cNvSpPr/>
      </xdr:nvSpPr>
      <xdr:spPr>
        <a:xfrm>
          <a:off x="1079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86541</xdr:rowOff>
    </xdr:from>
    <xdr:to>
      <xdr:col>10</xdr:col>
      <xdr:colOff>114300</xdr:colOff>
      <xdr:row>61</xdr:row>
      <xdr:rowOff>122465</xdr:rowOff>
    </xdr:to>
    <xdr:cxnSp macro="">
      <xdr:nvCxnSpPr>
        <xdr:cNvPr id="199" name="直線コネクタ 198">
          <a:extLst>
            <a:ext uri="{FF2B5EF4-FFF2-40B4-BE49-F238E27FC236}">
              <a16:creationId xmlns:a16="http://schemas.microsoft.com/office/drawing/2014/main" id="{C5B78D56-7D66-4F85-B6A9-A1803EC9D329}"/>
            </a:ext>
          </a:extLst>
        </xdr:cNvPr>
        <xdr:cNvCxnSpPr/>
      </xdr:nvCxnSpPr>
      <xdr:spPr>
        <a:xfrm>
          <a:off x="1130300" y="1054499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8AB271B9-41AA-4506-96DE-49567F51DF9E}"/>
            </a:ext>
          </a:extLst>
        </xdr:cNvPr>
        <xdr:cNvSpPr txBox="1"/>
      </xdr:nvSpPr>
      <xdr:spPr>
        <a:xfrm>
          <a:off x="35820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C1176690-EC95-4E9C-A269-0930AE5027BB}"/>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261DB16A-174A-483C-82F4-146480FE79FD}"/>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90CCAD16-CF6A-4868-AF47-34E6D7CB1ED1}"/>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39568</xdr:rowOff>
    </xdr:from>
    <xdr:ext cx="405111" cy="259045"/>
    <xdr:sp macro="" textlink="">
      <xdr:nvSpPr>
        <xdr:cNvPr id="204" name="n_1mainValue【体育館・プール】&#10;有形固定資産減価償却率">
          <a:extLst>
            <a:ext uri="{FF2B5EF4-FFF2-40B4-BE49-F238E27FC236}">
              <a16:creationId xmlns:a16="http://schemas.microsoft.com/office/drawing/2014/main" id="{2DD0CE5A-A552-4971-931A-7B58642F16EE}"/>
            </a:ext>
          </a:extLst>
        </xdr:cNvPr>
        <xdr:cNvSpPr txBox="1"/>
      </xdr:nvSpPr>
      <xdr:spPr>
        <a:xfrm>
          <a:off x="3582044" y="998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380</xdr:rowOff>
    </xdr:from>
    <xdr:ext cx="405111" cy="259045"/>
    <xdr:sp macro="" textlink="">
      <xdr:nvSpPr>
        <xdr:cNvPr id="205" name="n_2mainValue【体育館・プール】&#10;有形固定資産減価償却率">
          <a:extLst>
            <a:ext uri="{FF2B5EF4-FFF2-40B4-BE49-F238E27FC236}">
              <a16:creationId xmlns:a16="http://schemas.microsoft.com/office/drawing/2014/main" id="{8C1FE478-DED2-4E6D-A74E-7AFFFFF2337E}"/>
            </a:ext>
          </a:extLst>
        </xdr:cNvPr>
        <xdr:cNvSpPr txBox="1"/>
      </xdr:nvSpPr>
      <xdr:spPr>
        <a:xfrm>
          <a:off x="2705744" y="994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164392</xdr:rowOff>
    </xdr:from>
    <xdr:ext cx="405111" cy="259045"/>
    <xdr:sp macro="" textlink="">
      <xdr:nvSpPr>
        <xdr:cNvPr id="206" name="n_3mainValue【体育館・プール】&#10;有形固定資産減価償却率">
          <a:extLst>
            <a:ext uri="{FF2B5EF4-FFF2-40B4-BE49-F238E27FC236}">
              <a16:creationId xmlns:a16="http://schemas.microsoft.com/office/drawing/2014/main" id="{43772017-FD8B-4F9D-AFDB-25940955B07B}"/>
            </a:ext>
          </a:extLst>
        </xdr:cNvPr>
        <xdr:cNvSpPr txBox="1"/>
      </xdr:nvSpPr>
      <xdr:spPr>
        <a:xfrm>
          <a:off x="1816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128468</xdr:rowOff>
    </xdr:from>
    <xdr:ext cx="405111" cy="259045"/>
    <xdr:sp macro="" textlink="">
      <xdr:nvSpPr>
        <xdr:cNvPr id="207" name="n_4mainValue【体育館・プール】&#10;有形固定資産減価償却率">
          <a:extLst>
            <a:ext uri="{FF2B5EF4-FFF2-40B4-BE49-F238E27FC236}">
              <a16:creationId xmlns:a16="http://schemas.microsoft.com/office/drawing/2014/main" id="{B41F0EDC-D4D8-4F85-A6FE-4FA24249D2D5}"/>
            </a:ext>
          </a:extLst>
        </xdr:cNvPr>
        <xdr:cNvSpPr txBox="1"/>
      </xdr:nvSpPr>
      <xdr:spPr>
        <a:xfrm>
          <a:off x="927744"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286C9DEA-219A-48D4-9EA2-992FF5E76AB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F2304CAF-C36E-48EC-966C-6C2F17D51E0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B7750A6-280F-42E5-BFBB-95CDCF56E11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B3840161-D164-4F48-8636-A7A13FA4C50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FC261AB-D12A-41C7-A6A7-B5426196B6D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79FE1F7C-1198-4A38-88AF-965CAE75D28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380E7C61-3E2E-4F50-BF6A-0D8E6530379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FB302E12-D96C-4ED8-AF1D-1E94EDF7BD5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F3AE52DF-9C42-43C1-8B80-E944204AACE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CF2CD1AF-3DEF-4397-B842-283B8C07F02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B858FA61-5781-4FEB-89C1-E6B9A170916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9F03C1CA-6A1B-499B-898E-926CD0D59A3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FDEFBF29-EFDA-4DA8-BA72-1662369B2E4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C3EB49E5-83B8-44CF-AB9F-C7F859E5089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7CAB177B-9A70-4B9A-A3FB-4D255CCD30E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A57FAB04-D65E-4D41-B716-2C7D6A4EAAE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D901538B-300E-42F4-AA12-0693D7B5A87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4248C09D-C063-463B-B69E-C795E94B447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F244DD9E-068C-4822-8455-CDF2DB59B8C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258AA138-DC38-4E14-8CE3-021F5C214F4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8170B9B7-759B-447D-8AAF-5A544D022A0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AA7CDA4A-F5FF-4866-A362-5B916238876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4DB661FF-8F33-42DF-BC31-946EF6E3756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2C0FAC0E-DCA6-4AB6-93CD-D4CFC809ED74}"/>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A1FCAEE0-B2F3-49D7-A0C4-C031990B1218}"/>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E1E6E81B-4DCA-43E8-920E-966034E8E439}"/>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A01424A1-C11A-405A-A1F0-6E49F4CE63B7}"/>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51AFA2EF-025C-4A72-BFF1-7E8A2628BE1D}"/>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ABDA9050-C1AB-42D3-8951-18E9EC15A127}"/>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42D1AE17-052C-471E-8523-3DEF88BA9672}"/>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F9AF4155-25A7-4C22-AD2C-FECE252046A5}"/>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D602D418-D4AA-43DC-B121-5DEAB514D891}"/>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118A77B1-A495-4013-A2C3-CEBF0A9AA82C}"/>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301C90B3-D3F5-4ADB-8C41-5BAA525568D5}"/>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82B0304-951D-4D33-AD49-993EE69D021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0EB351A-F295-4048-85FC-168CB7222B1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8489716-4152-427C-A026-271DDF268EB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FB05944-33EA-4295-A586-E76BE330F54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3A3D3B1-1CE1-4049-B05C-D1201AB9F7F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88265</xdr:rowOff>
    </xdr:from>
    <xdr:to>
      <xdr:col>55</xdr:col>
      <xdr:colOff>50800</xdr:colOff>
      <xdr:row>61</xdr:row>
      <xdr:rowOff>18415</xdr:rowOff>
    </xdr:to>
    <xdr:sp macro="" textlink="">
      <xdr:nvSpPr>
        <xdr:cNvPr id="247" name="楕円 246">
          <a:extLst>
            <a:ext uri="{FF2B5EF4-FFF2-40B4-BE49-F238E27FC236}">
              <a16:creationId xmlns:a16="http://schemas.microsoft.com/office/drawing/2014/main" id="{30B487D7-78A4-4A67-A1E6-3F2C3D8FB884}"/>
            </a:ext>
          </a:extLst>
        </xdr:cNvPr>
        <xdr:cNvSpPr/>
      </xdr:nvSpPr>
      <xdr:spPr>
        <a:xfrm>
          <a:off x="104267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111142</xdr:rowOff>
    </xdr:from>
    <xdr:ext cx="469744" cy="259045"/>
    <xdr:sp macro="" textlink="">
      <xdr:nvSpPr>
        <xdr:cNvPr id="248" name="【体育館・プール】&#10;一人当たり面積該当値テキスト">
          <a:extLst>
            <a:ext uri="{FF2B5EF4-FFF2-40B4-BE49-F238E27FC236}">
              <a16:creationId xmlns:a16="http://schemas.microsoft.com/office/drawing/2014/main" id="{BB08AF8E-C4CC-4EDD-9F15-ADDD2FEAD740}"/>
            </a:ext>
          </a:extLst>
        </xdr:cNvPr>
        <xdr:cNvSpPr txBox="1"/>
      </xdr:nvSpPr>
      <xdr:spPr>
        <a:xfrm>
          <a:off x="10515600" y="1022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86360</xdr:rowOff>
    </xdr:from>
    <xdr:to>
      <xdr:col>50</xdr:col>
      <xdr:colOff>165100</xdr:colOff>
      <xdr:row>61</xdr:row>
      <xdr:rowOff>16510</xdr:rowOff>
    </xdr:to>
    <xdr:sp macro="" textlink="">
      <xdr:nvSpPr>
        <xdr:cNvPr id="249" name="楕円 248">
          <a:extLst>
            <a:ext uri="{FF2B5EF4-FFF2-40B4-BE49-F238E27FC236}">
              <a16:creationId xmlns:a16="http://schemas.microsoft.com/office/drawing/2014/main" id="{9EDC919E-3FA3-4785-8D0F-E912020F0EB3}"/>
            </a:ext>
          </a:extLst>
        </xdr:cNvPr>
        <xdr:cNvSpPr/>
      </xdr:nvSpPr>
      <xdr:spPr>
        <a:xfrm>
          <a:off x="9588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137160</xdr:rowOff>
    </xdr:from>
    <xdr:to>
      <xdr:col>55</xdr:col>
      <xdr:colOff>0</xdr:colOff>
      <xdr:row>60</xdr:row>
      <xdr:rowOff>139065</xdr:rowOff>
    </xdr:to>
    <xdr:cxnSp macro="">
      <xdr:nvCxnSpPr>
        <xdr:cNvPr id="250" name="直線コネクタ 249">
          <a:extLst>
            <a:ext uri="{FF2B5EF4-FFF2-40B4-BE49-F238E27FC236}">
              <a16:creationId xmlns:a16="http://schemas.microsoft.com/office/drawing/2014/main" id="{DBB9389E-8FCC-471B-B073-3CCC8FEE962B}"/>
            </a:ext>
          </a:extLst>
        </xdr:cNvPr>
        <xdr:cNvCxnSpPr/>
      </xdr:nvCxnSpPr>
      <xdr:spPr>
        <a:xfrm>
          <a:off x="9639300" y="1042416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88265</xdr:rowOff>
    </xdr:from>
    <xdr:to>
      <xdr:col>46</xdr:col>
      <xdr:colOff>38100</xdr:colOff>
      <xdr:row>61</xdr:row>
      <xdr:rowOff>18415</xdr:rowOff>
    </xdr:to>
    <xdr:sp macro="" textlink="">
      <xdr:nvSpPr>
        <xdr:cNvPr id="251" name="楕円 250">
          <a:extLst>
            <a:ext uri="{FF2B5EF4-FFF2-40B4-BE49-F238E27FC236}">
              <a16:creationId xmlns:a16="http://schemas.microsoft.com/office/drawing/2014/main" id="{08366DAF-80A9-425C-8BC3-536BC8C84855}"/>
            </a:ext>
          </a:extLst>
        </xdr:cNvPr>
        <xdr:cNvSpPr/>
      </xdr:nvSpPr>
      <xdr:spPr>
        <a:xfrm>
          <a:off x="8699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137160</xdr:rowOff>
    </xdr:from>
    <xdr:to>
      <xdr:col>50</xdr:col>
      <xdr:colOff>114300</xdr:colOff>
      <xdr:row>60</xdr:row>
      <xdr:rowOff>139065</xdr:rowOff>
    </xdr:to>
    <xdr:cxnSp macro="">
      <xdr:nvCxnSpPr>
        <xdr:cNvPr id="252" name="直線コネクタ 251">
          <a:extLst>
            <a:ext uri="{FF2B5EF4-FFF2-40B4-BE49-F238E27FC236}">
              <a16:creationId xmlns:a16="http://schemas.microsoft.com/office/drawing/2014/main" id="{2D5C4F3C-4714-444F-B92B-007341C260FD}"/>
            </a:ext>
          </a:extLst>
        </xdr:cNvPr>
        <xdr:cNvCxnSpPr/>
      </xdr:nvCxnSpPr>
      <xdr:spPr>
        <a:xfrm flipV="1">
          <a:off x="8750300" y="104241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156845</xdr:rowOff>
    </xdr:from>
    <xdr:to>
      <xdr:col>41</xdr:col>
      <xdr:colOff>101600</xdr:colOff>
      <xdr:row>61</xdr:row>
      <xdr:rowOff>86995</xdr:rowOff>
    </xdr:to>
    <xdr:sp macro="" textlink="">
      <xdr:nvSpPr>
        <xdr:cNvPr id="253" name="楕円 252">
          <a:extLst>
            <a:ext uri="{FF2B5EF4-FFF2-40B4-BE49-F238E27FC236}">
              <a16:creationId xmlns:a16="http://schemas.microsoft.com/office/drawing/2014/main" id="{89FBA88F-272E-4F89-BE0F-777846407E40}"/>
            </a:ext>
          </a:extLst>
        </xdr:cNvPr>
        <xdr:cNvSpPr/>
      </xdr:nvSpPr>
      <xdr:spPr>
        <a:xfrm>
          <a:off x="7810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139065</xdr:rowOff>
    </xdr:from>
    <xdr:to>
      <xdr:col>45</xdr:col>
      <xdr:colOff>177800</xdr:colOff>
      <xdr:row>61</xdr:row>
      <xdr:rowOff>36195</xdr:rowOff>
    </xdr:to>
    <xdr:cxnSp macro="">
      <xdr:nvCxnSpPr>
        <xdr:cNvPr id="254" name="直線コネクタ 253">
          <a:extLst>
            <a:ext uri="{FF2B5EF4-FFF2-40B4-BE49-F238E27FC236}">
              <a16:creationId xmlns:a16="http://schemas.microsoft.com/office/drawing/2014/main" id="{FBCF3473-99B4-4A5D-935F-6C33BEF794F1}"/>
            </a:ext>
          </a:extLst>
        </xdr:cNvPr>
        <xdr:cNvCxnSpPr/>
      </xdr:nvCxnSpPr>
      <xdr:spPr>
        <a:xfrm flipV="1">
          <a:off x="7861300" y="1042606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126365</xdr:rowOff>
    </xdr:from>
    <xdr:to>
      <xdr:col>36</xdr:col>
      <xdr:colOff>165100</xdr:colOff>
      <xdr:row>61</xdr:row>
      <xdr:rowOff>56515</xdr:rowOff>
    </xdr:to>
    <xdr:sp macro="" textlink="">
      <xdr:nvSpPr>
        <xdr:cNvPr id="255" name="楕円 254">
          <a:extLst>
            <a:ext uri="{FF2B5EF4-FFF2-40B4-BE49-F238E27FC236}">
              <a16:creationId xmlns:a16="http://schemas.microsoft.com/office/drawing/2014/main" id="{AFE8BA49-EFBA-45C1-B747-869CF1E6F27D}"/>
            </a:ext>
          </a:extLst>
        </xdr:cNvPr>
        <xdr:cNvSpPr/>
      </xdr:nvSpPr>
      <xdr:spPr>
        <a:xfrm>
          <a:off x="6921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5715</xdr:rowOff>
    </xdr:from>
    <xdr:to>
      <xdr:col>41</xdr:col>
      <xdr:colOff>50800</xdr:colOff>
      <xdr:row>61</xdr:row>
      <xdr:rowOff>36195</xdr:rowOff>
    </xdr:to>
    <xdr:cxnSp macro="">
      <xdr:nvCxnSpPr>
        <xdr:cNvPr id="256" name="直線コネクタ 255">
          <a:extLst>
            <a:ext uri="{FF2B5EF4-FFF2-40B4-BE49-F238E27FC236}">
              <a16:creationId xmlns:a16="http://schemas.microsoft.com/office/drawing/2014/main" id="{B7E77B3A-1949-4E7C-AC82-B4A5EA5FACF2}"/>
            </a:ext>
          </a:extLst>
        </xdr:cNvPr>
        <xdr:cNvCxnSpPr/>
      </xdr:nvCxnSpPr>
      <xdr:spPr>
        <a:xfrm>
          <a:off x="6972300" y="1046416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B51FA1E1-6440-4A65-A3C7-08E450D2152A}"/>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E40E5E58-4CC2-46A6-AB87-B4094A898C65}"/>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B05B764F-CFA4-4EA6-A013-1066D36F5D85}"/>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2BA6F4FE-8187-4EBC-B85E-FD854C1DEA89}"/>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33037</xdr:rowOff>
    </xdr:from>
    <xdr:ext cx="469744" cy="259045"/>
    <xdr:sp macro="" textlink="">
      <xdr:nvSpPr>
        <xdr:cNvPr id="261" name="n_1mainValue【体育館・プール】&#10;一人当たり面積">
          <a:extLst>
            <a:ext uri="{FF2B5EF4-FFF2-40B4-BE49-F238E27FC236}">
              <a16:creationId xmlns:a16="http://schemas.microsoft.com/office/drawing/2014/main" id="{99D62179-9433-489D-8170-63B184E28754}"/>
            </a:ext>
          </a:extLst>
        </xdr:cNvPr>
        <xdr:cNvSpPr txBox="1"/>
      </xdr:nvSpPr>
      <xdr:spPr>
        <a:xfrm>
          <a:off x="93917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34942</xdr:rowOff>
    </xdr:from>
    <xdr:ext cx="469744" cy="259045"/>
    <xdr:sp macro="" textlink="">
      <xdr:nvSpPr>
        <xdr:cNvPr id="262" name="n_2mainValue【体育館・プール】&#10;一人当たり面積">
          <a:extLst>
            <a:ext uri="{FF2B5EF4-FFF2-40B4-BE49-F238E27FC236}">
              <a16:creationId xmlns:a16="http://schemas.microsoft.com/office/drawing/2014/main" id="{DAFD5415-2CA8-4368-910B-53A137F25543}"/>
            </a:ext>
          </a:extLst>
        </xdr:cNvPr>
        <xdr:cNvSpPr txBox="1"/>
      </xdr:nvSpPr>
      <xdr:spPr>
        <a:xfrm>
          <a:off x="8515427" y="10150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103522</xdr:rowOff>
    </xdr:from>
    <xdr:ext cx="469744" cy="259045"/>
    <xdr:sp macro="" textlink="">
      <xdr:nvSpPr>
        <xdr:cNvPr id="263" name="n_3mainValue【体育館・プール】&#10;一人当たり面積">
          <a:extLst>
            <a:ext uri="{FF2B5EF4-FFF2-40B4-BE49-F238E27FC236}">
              <a16:creationId xmlns:a16="http://schemas.microsoft.com/office/drawing/2014/main" id="{90BFCA08-E6FA-4546-8BBF-02814E8E41B3}"/>
            </a:ext>
          </a:extLst>
        </xdr:cNvPr>
        <xdr:cNvSpPr txBox="1"/>
      </xdr:nvSpPr>
      <xdr:spPr>
        <a:xfrm>
          <a:off x="762642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73042</xdr:rowOff>
    </xdr:from>
    <xdr:ext cx="469744" cy="259045"/>
    <xdr:sp macro="" textlink="">
      <xdr:nvSpPr>
        <xdr:cNvPr id="264" name="n_4mainValue【体育館・プール】&#10;一人当たり面積">
          <a:extLst>
            <a:ext uri="{FF2B5EF4-FFF2-40B4-BE49-F238E27FC236}">
              <a16:creationId xmlns:a16="http://schemas.microsoft.com/office/drawing/2014/main" id="{DB752BED-D5BC-4901-8235-5F4E532DC92F}"/>
            </a:ext>
          </a:extLst>
        </xdr:cNvPr>
        <xdr:cNvSpPr txBox="1"/>
      </xdr:nvSpPr>
      <xdr:spPr>
        <a:xfrm>
          <a:off x="6737427" y="1018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E74A777C-54DC-4532-9786-A670EF4D993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6BDBD0BD-C194-4749-95AC-C73D378802D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B6BCAE93-3669-4F41-A221-5CDA033350A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B0F64BC6-D54E-4448-BB5B-2A926CB1991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9D2CE989-B27E-4A43-B94D-BB00523FCB2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1A508D3D-0203-47B3-964B-E1DAC19FE52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E88185C0-8D7C-45A4-9BCE-B6C3A5CD927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BAFAF2-BD38-4B9A-9672-16A739C62B89}"/>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2A102445-E9A5-4D26-A25C-2B19D523AA9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1A96618A-6892-4D0A-9FD4-24A997B6C20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FF2C0A60-495E-43C5-8B1A-34C9A16DB99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2F21B92F-EE59-4E97-9978-A5D3FA6DA81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21DC8007-3F8A-4548-8BBE-C8254899ADE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C7DB7BE6-37B5-4E27-9E03-4C06BB28DF5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C337AE89-4357-454E-AB62-B5E788D8F35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3718FA66-70B3-4C72-8E99-A52692C87B2E}"/>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C4B67E1B-8714-4351-A40E-C6B3D0B637B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16AA2990-2636-47A1-B895-C2160C7BCB1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63CCA256-35C0-423F-AE2F-9CCE1F01550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13567847-79CD-4170-BEA6-27FA3968FA7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D72A4FF8-D68A-400B-87F2-5C01C5F5994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F8021D31-B315-4361-8E83-70A90AC6987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2CD82485-3F69-4DCF-BC5E-8A29BA5CAEA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861D7594-545E-4FC3-9848-E43C4F6AB44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419B0C41-102B-4ECD-BADD-6BD21DB7059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17AC0DE7-D8AE-4B93-A96C-438CC5E63FA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BA8A8B52-B9B1-4C33-81B4-CF69EA3798C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AD350EB4-CDBD-468C-B301-8DD42AC387B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1144B67F-5909-4390-93CB-B67EACEBDF7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768C829F-0852-4FF6-AF0A-52B8748EA78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7B2DD1E1-4D60-4239-AEBC-28F471DE6AB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168DF8E2-FA6C-4362-8285-957B78A19A6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F26857C0-A226-45F3-B0DA-7675461D7DE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DE77183B-2FAB-428E-BEDC-D694D5B782D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8AB6C4B1-A444-41B4-8B88-E370B76062F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F72C28EF-EB1D-4E11-AA7F-EBC7E8642A2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E6ECDC88-2DF4-4F27-AB39-295D5064EAC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68475272-023A-455A-86EF-E0F4815550E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D4C27BDD-B127-4DF0-B2F2-38754756F4D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16122495-2ECF-462B-BF05-343BC5F6008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75993576-0FE1-4E1B-BFB0-8721AD57383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CCBBAD43-E23A-4CF7-A45F-7C9687BD404D}"/>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246228F7-CCAC-41E1-89B4-893B377915C3}"/>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1B94EF51-A41B-4DF5-B849-754C5B6E76B8}"/>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CA2E3539-7657-4A78-9EE2-69359060F146}"/>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10" name="直線コネクタ 309">
          <a:extLst>
            <a:ext uri="{FF2B5EF4-FFF2-40B4-BE49-F238E27FC236}">
              <a16:creationId xmlns:a16="http://schemas.microsoft.com/office/drawing/2014/main" id="{E3B7770F-7DDD-47AD-B876-F6C9C4CF1C9B}"/>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D528295B-F801-4A1A-AE4B-389871B74945}"/>
            </a:ext>
          </a:extLst>
        </xdr:cNvPr>
        <xdr:cNvSpPr txBox="1"/>
      </xdr:nvSpPr>
      <xdr:spPr>
        <a:xfrm>
          <a:off x="4673600" y="1800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12" name="フローチャート: 判断 311">
          <a:extLst>
            <a:ext uri="{FF2B5EF4-FFF2-40B4-BE49-F238E27FC236}">
              <a16:creationId xmlns:a16="http://schemas.microsoft.com/office/drawing/2014/main" id="{1D6E5938-CA2A-425D-9972-10FB3AD1E8B9}"/>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13" name="フローチャート: 判断 312">
          <a:extLst>
            <a:ext uri="{FF2B5EF4-FFF2-40B4-BE49-F238E27FC236}">
              <a16:creationId xmlns:a16="http://schemas.microsoft.com/office/drawing/2014/main" id="{38616DA9-618E-4589-999B-ACB68E5708F9}"/>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14" name="フローチャート: 判断 313">
          <a:extLst>
            <a:ext uri="{FF2B5EF4-FFF2-40B4-BE49-F238E27FC236}">
              <a16:creationId xmlns:a16="http://schemas.microsoft.com/office/drawing/2014/main" id="{9329B3AB-57C5-47B5-A60A-004D5B9FE7EE}"/>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15" name="フローチャート: 判断 314">
          <a:extLst>
            <a:ext uri="{FF2B5EF4-FFF2-40B4-BE49-F238E27FC236}">
              <a16:creationId xmlns:a16="http://schemas.microsoft.com/office/drawing/2014/main" id="{00574413-3344-4CBF-9334-E15D117C2777}"/>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16" name="フローチャート: 判断 315">
          <a:extLst>
            <a:ext uri="{FF2B5EF4-FFF2-40B4-BE49-F238E27FC236}">
              <a16:creationId xmlns:a16="http://schemas.microsoft.com/office/drawing/2014/main" id="{CA6798AD-FCA3-467E-9B23-DB26C54D0F5D}"/>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D2AAA167-930C-4611-87B2-A2A97188F5D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B18CDE46-A610-4BDA-8098-A52637B58CD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DB5EE814-5C32-4ED3-884F-8934047D350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2E90105F-A159-40EA-8FAF-D5CCB1C2561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C9224698-04AE-4088-97FE-71F41526C78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54792</xdr:rowOff>
    </xdr:from>
    <xdr:to>
      <xdr:col>24</xdr:col>
      <xdr:colOff>114300</xdr:colOff>
      <xdr:row>103</xdr:row>
      <xdr:rowOff>156392</xdr:rowOff>
    </xdr:to>
    <xdr:sp macro="" textlink="">
      <xdr:nvSpPr>
        <xdr:cNvPr id="322" name="楕円 321">
          <a:extLst>
            <a:ext uri="{FF2B5EF4-FFF2-40B4-BE49-F238E27FC236}">
              <a16:creationId xmlns:a16="http://schemas.microsoft.com/office/drawing/2014/main" id="{98BA36D4-448E-401D-BF0F-F6E5D7A14E3E}"/>
            </a:ext>
          </a:extLst>
        </xdr:cNvPr>
        <xdr:cNvSpPr/>
      </xdr:nvSpPr>
      <xdr:spPr>
        <a:xfrm>
          <a:off x="4584700" y="1771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77669</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FAF6BC78-3C4D-40CE-BBB5-3BE94F4A5419}"/>
            </a:ext>
          </a:extLst>
        </xdr:cNvPr>
        <xdr:cNvSpPr txBox="1"/>
      </xdr:nvSpPr>
      <xdr:spPr>
        <a:xfrm>
          <a:off x="4673600" y="17565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13970</xdr:rowOff>
    </xdr:from>
    <xdr:to>
      <xdr:col>20</xdr:col>
      <xdr:colOff>38100</xdr:colOff>
      <xdr:row>103</xdr:row>
      <xdr:rowOff>115570</xdr:rowOff>
    </xdr:to>
    <xdr:sp macro="" textlink="">
      <xdr:nvSpPr>
        <xdr:cNvPr id="324" name="楕円 323">
          <a:extLst>
            <a:ext uri="{FF2B5EF4-FFF2-40B4-BE49-F238E27FC236}">
              <a16:creationId xmlns:a16="http://schemas.microsoft.com/office/drawing/2014/main" id="{C454D17F-25CA-4DB2-BF44-4E807FB39433}"/>
            </a:ext>
          </a:extLst>
        </xdr:cNvPr>
        <xdr:cNvSpPr/>
      </xdr:nvSpPr>
      <xdr:spPr>
        <a:xfrm>
          <a:off x="3746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64770</xdr:rowOff>
    </xdr:from>
    <xdr:to>
      <xdr:col>24</xdr:col>
      <xdr:colOff>63500</xdr:colOff>
      <xdr:row>103</xdr:row>
      <xdr:rowOff>105592</xdr:rowOff>
    </xdr:to>
    <xdr:cxnSp macro="">
      <xdr:nvCxnSpPr>
        <xdr:cNvPr id="325" name="直線コネクタ 324">
          <a:extLst>
            <a:ext uri="{FF2B5EF4-FFF2-40B4-BE49-F238E27FC236}">
              <a16:creationId xmlns:a16="http://schemas.microsoft.com/office/drawing/2014/main" id="{B2DF600E-A048-492C-9D85-6D20C799091E}"/>
            </a:ext>
          </a:extLst>
        </xdr:cNvPr>
        <xdr:cNvCxnSpPr/>
      </xdr:nvCxnSpPr>
      <xdr:spPr>
        <a:xfrm>
          <a:off x="3797300" y="17724120"/>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144599</xdr:rowOff>
    </xdr:from>
    <xdr:to>
      <xdr:col>15</xdr:col>
      <xdr:colOff>101600</xdr:colOff>
      <xdr:row>103</xdr:row>
      <xdr:rowOff>74749</xdr:rowOff>
    </xdr:to>
    <xdr:sp macro="" textlink="">
      <xdr:nvSpPr>
        <xdr:cNvPr id="326" name="楕円 325">
          <a:extLst>
            <a:ext uri="{FF2B5EF4-FFF2-40B4-BE49-F238E27FC236}">
              <a16:creationId xmlns:a16="http://schemas.microsoft.com/office/drawing/2014/main" id="{35DB2D44-6AEF-49F8-BC63-3BE255F4F461}"/>
            </a:ext>
          </a:extLst>
        </xdr:cNvPr>
        <xdr:cNvSpPr/>
      </xdr:nvSpPr>
      <xdr:spPr>
        <a:xfrm>
          <a:off x="2857500" y="1763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23949</xdr:rowOff>
    </xdr:from>
    <xdr:to>
      <xdr:col>19</xdr:col>
      <xdr:colOff>177800</xdr:colOff>
      <xdr:row>103</xdr:row>
      <xdr:rowOff>64770</xdr:rowOff>
    </xdr:to>
    <xdr:cxnSp macro="">
      <xdr:nvCxnSpPr>
        <xdr:cNvPr id="327" name="直線コネクタ 326">
          <a:extLst>
            <a:ext uri="{FF2B5EF4-FFF2-40B4-BE49-F238E27FC236}">
              <a16:creationId xmlns:a16="http://schemas.microsoft.com/office/drawing/2014/main" id="{79A1198C-E73F-4DA5-944D-A8A3941745FC}"/>
            </a:ext>
          </a:extLst>
        </xdr:cNvPr>
        <xdr:cNvCxnSpPr/>
      </xdr:nvCxnSpPr>
      <xdr:spPr>
        <a:xfrm>
          <a:off x="2908300" y="1768329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103777</xdr:rowOff>
    </xdr:from>
    <xdr:to>
      <xdr:col>10</xdr:col>
      <xdr:colOff>165100</xdr:colOff>
      <xdr:row>103</xdr:row>
      <xdr:rowOff>33927</xdr:rowOff>
    </xdr:to>
    <xdr:sp macro="" textlink="">
      <xdr:nvSpPr>
        <xdr:cNvPr id="328" name="楕円 327">
          <a:extLst>
            <a:ext uri="{FF2B5EF4-FFF2-40B4-BE49-F238E27FC236}">
              <a16:creationId xmlns:a16="http://schemas.microsoft.com/office/drawing/2014/main" id="{F8C0892E-F5BF-4E7D-836F-714A7C1207C9}"/>
            </a:ext>
          </a:extLst>
        </xdr:cNvPr>
        <xdr:cNvSpPr/>
      </xdr:nvSpPr>
      <xdr:spPr>
        <a:xfrm>
          <a:off x="1968500" y="1759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154577</xdr:rowOff>
    </xdr:from>
    <xdr:to>
      <xdr:col>15</xdr:col>
      <xdr:colOff>50800</xdr:colOff>
      <xdr:row>103</xdr:row>
      <xdr:rowOff>23949</xdr:rowOff>
    </xdr:to>
    <xdr:cxnSp macro="">
      <xdr:nvCxnSpPr>
        <xdr:cNvPr id="329" name="直線コネクタ 328">
          <a:extLst>
            <a:ext uri="{FF2B5EF4-FFF2-40B4-BE49-F238E27FC236}">
              <a16:creationId xmlns:a16="http://schemas.microsoft.com/office/drawing/2014/main" id="{769D0B92-9516-4D2E-82B0-897585E8AE5C}"/>
            </a:ext>
          </a:extLst>
        </xdr:cNvPr>
        <xdr:cNvCxnSpPr/>
      </xdr:nvCxnSpPr>
      <xdr:spPr>
        <a:xfrm>
          <a:off x="2019300" y="1764247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64588</xdr:rowOff>
    </xdr:from>
    <xdr:to>
      <xdr:col>6</xdr:col>
      <xdr:colOff>38100</xdr:colOff>
      <xdr:row>102</xdr:row>
      <xdr:rowOff>166188</xdr:rowOff>
    </xdr:to>
    <xdr:sp macro="" textlink="">
      <xdr:nvSpPr>
        <xdr:cNvPr id="330" name="楕円 329">
          <a:extLst>
            <a:ext uri="{FF2B5EF4-FFF2-40B4-BE49-F238E27FC236}">
              <a16:creationId xmlns:a16="http://schemas.microsoft.com/office/drawing/2014/main" id="{4E51449C-948A-4D88-8382-ABCAC5B103DF}"/>
            </a:ext>
          </a:extLst>
        </xdr:cNvPr>
        <xdr:cNvSpPr/>
      </xdr:nvSpPr>
      <xdr:spPr>
        <a:xfrm>
          <a:off x="1079500" y="1755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115388</xdr:rowOff>
    </xdr:from>
    <xdr:to>
      <xdr:col>10</xdr:col>
      <xdr:colOff>114300</xdr:colOff>
      <xdr:row>102</xdr:row>
      <xdr:rowOff>154577</xdr:rowOff>
    </xdr:to>
    <xdr:cxnSp macro="">
      <xdr:nvCxnSpPr>
        <xdr:cNvPr id="331" name="直線コネクタ 330">
          <a:extLst>
            <a:ext uri="{FF2B5EF4-FFF2-40B4-BE49-F238E27FC236}">
              <a16:creationId xmlns:a16="http://schemas.microsoft.com/office/drawing/2014/main" id="{A6DB3DFE-41C7-4AAD-9E64-6C9B5CFA0CA1}"/>
            </a:ext>
          </a:extLst>
        </xdr:cNvPr>
        <xdr:cNvCxnSpPr/>
      </xdr:nvCxnSpPr>
      <xdr:spPr>
        <a:xfrm>
          <a:off x="1130300" y="1760328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332" name="n_1aveValue【市民会館】&#10;有形固定資産減価償却率">
          <a:extLst>
            <a:ext uri="{FF2B5EF4-FFF2-40B4-BE49-F238E27FC236}">
              <a16:creationId xmlns:a16="http://schemas.microsoft.com/office/drawing/2014/main" id="{BC69E589-FB11-496A-B781-88CBE0400193}"/>
            </a:ext>
          </a:extLst>
        </xdr:cNvPr>
        <xdr:cNvSpPr txBox="1"/>
      </xdr:nvSpPr>
      <xdr:spPr>
        <a:xfrm>
          <a:off x="35820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333" name="n_2aveValue【市民会館】&#10;有形固定資産減価償却率">
          <a:extLst>
            <a:ext uri="{FF2B5EF4-FFF2-40B4-BE49-F238E27FC236}">
              <a16:creationId xmlns:a16="http://schemas.microsoft.com/office/drawing/2014/main" id="{9627D48B-DABF-46CB-BC54-ED4A4ADF07BB}"/>
            </a:ext>
          </a:extLst>
        </xdr:cNvPr>
        <xdr:cNvSpPr txBox="1"/>
      </xdr:nvSpPr>
      <xdr:spPr>
        <a:xfrm>
          <a:off x="2705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334" name="n_3aveValue【市民会館】&#10;有形固定資産減価償却率">
          <a:extLst>
            <a:ext uri="{FF2B5EF4-FFF2-40B4-BE49-F238E27FC236}">
              <a16:creationId xmlns:a16="http://schemas.microsoft.com/office/drawing/2014/main" id="{7714C87E-336E-4C59-A255-F1E00EDDD9F6}"/>
            </a:ext>
          </a:extLst>
        </xdr:cNvPr>
        <xdr:cNvSpPr txBox="1"/>
      </xdr:nvSpPr>
      <xdr:spPr>
        <a:xfrm>
          <a:off x="1816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335" name="n_4aveValue【市民会館】&#10;有形固定資産減価償却率">
          <a:extLst>
            <a:ext uri="{FF2B5EF4-FFF2-40B4-BE49-F238E27FC236}">
              <a16:creationId xmlns:a16="http://schemas.microsoft.com/office/drawing/2014/main" id="{69DD1C80-25AC-4956-B5BB-2D8ACF531320}"/>
            </a:ext>
          </a:extLst>
        </xdr:cNvPr>
        <xdr:cNvSpPr txBox="1"/>
      </xdr:nvSpPr>
      <xdr:spPr>
        <a:xfrm>
          <a:off x="927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132097</xdr:rowOff>
    </xdr:from>
    <xdr:ext cx="405111" cy="259045"/>
    <xdr:sp macro="" textlink="">
      <xdr:nvSpPr>
        <xdr:cNvPr id="336" name="n_1mainValue【市民会館】&#10;有形固定資産減価償却率">
          <a:extLst>
            <a:ext uri="{FF2B5EF4-FFF2-40B4-BE49-F238E27FC236}">
              <a16:creationId xmlns:a16="http://schemas.microsoft.com/office/drawing/2014/main" id="{6A1AF160-3C58-491E-834C-1B8896B4041E}"/>
            </a:ext>
          </a:extLst>
        </xdr:cNvPr>
        <xdr:cNvSpPr txBox="1"/>
      </xdr:nvSpPr>
      <xdr:spPr>
        <a:xfrm>
          <a:off x="35820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91276</xdr:rowOff>
    </xdr:from>
    <xdr:ext cx="405111" cy="259045"/>
    <xdr:sp macro="" textlink="">
      <xdr:nvSpPr>
        <xdr:cNvPr id="337" name="n_2mainValue【市民会館】&#10;有形固定資産減価償却率">
          <a:extLst>
            <a:ext uri="{FF2B5EF4-FFF2-40B4-BE49-F238E27FC236}">
              <a16:creationId xmlns:a16="http://schemas.microsoft.com/office/drawing/2014/main" id="{823C88A7-811F-4F06-8F7E-0277D1CCAFCA}"/>
            </a:ext>
          </a:extLst>
        </xdr:cNvPr>
        <xdr:cNvSpPr txBox="1"/>
      </xdr:nvSpPr>
      <xdr:spPr>
        <a:xfrm>
          <a:off x="2705744" y="1740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50454</xdr:rowOff>
    </xdr:from>
    <xdr:ext cx="405111" cy="259045"/>
    <xdr:sp macro="" textlink="">
      <xdr:nvSpPr>
        <xdr:cNvPr id="338" name="n_3mainValue【市民会館】&#10;有形固定資産減価償却率">
          <a:extLst>
            <a:ext uri="{FF2B5EF4-FFF2-40B4-BE49-F238E27FC236}">
              <a16:creationId xmlns:a16="http://schemas.microsoft.com/office/drawing/2014/main" id="{B5CB9064-A856-4223-A7C8-B10DCD97360D}"/>
            </a:ext>
          </a:extLst>
        </xdr:cNvPr>
        <xdr:cNvSpPr txBox="1"/>
      </xdr:nvSpPr>
      <xdr:spPr>
        <a:xfrm>
          <a:off x="1816744" y="1736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11265</xdr:rowOff>
    </xdr:from>
    <xdr:ext cx="405111" cy="259045"/>
    <xdr:sp macro="" textlink="">
      <xdr:nvSpPr>
        <xdr:cNvPr id="339" name="n_4mainValue【市民会館】&#10;有形固定資産減価償却率">
          <a:extLst>
            <a:ext uri="{FF2B5EF4-FFF2-40B4-BE49-F238E27FC236}">
              <a16:creationId xmlns:a16="http://schemas.microsoft.com/office/drawing/2014/main" id="{FBAC035D-4098-4988-B73F-A8267971F54D}"/>
            </a:ext>
          </a:extLst>
        </xdr:cNvPr>
        <xdr:cNvSpPr txBox="1"/>
      </xdr:nvSpPr>
      <xdr:spPr>
        <a:xfrm>
          <a:off x="927744" y="1732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77D4494D-29D0-449C-88E2-B64D957E786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13793894-4C52-48D0-BE30-CACD0F07459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F86FACF7-788E-4448-AC9A-D4E7F8D0B5B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4B576248-793F-4A44-8C46-6DE0BD1D00D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9DA8DA90-80B8-4A75-B4FB-C8E73D3EB4D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ECC11BD1-8497-4978-AFAE-FA03B1B48A5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DCC6D679-91C9-4A10-BEFC-D6DA658D7E6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AB087619-911E-4BF6-A043-FE2D7A277AF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6D5F8066-451D-43E6-A8F7-055A1ACE097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37A80C0B-DC22-4C77-AE92-A19A6615264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6B2185AC-F7BB-4869-AE70-86CA03CA2B3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85726CF5-E5AA-4089-8CD8-6B844DE6A14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B2DFF4FA-D059-4164-BC51-464893374EE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FA8D6686-794F-4901-9C57-285850D37A5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3880486E-F540-4E0C-ADEC-31FA8A59FF3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2992F1EE-03C4-470A-AB94-6EC4EA4B4B3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196972C0-A0BD-4A90-88E8-0628BE89344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76B85B04-E678-4E8B-A8BE-AA8E8DB65E5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5CA0CA1A-7822-4BB2-80DF-4D53DA29B0C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9E5070CA-D6DC-47E0-A9D8-0ABEC1C772F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19362D3B-61DB-4B45-976E-FC28C68EA46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18B38E64-C305-45E9-87FC-498901C569B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B2C4486D-887A-4BA3-9204-7994887721B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3" name="直線コネクタ 362">
          <a:extLst>
            <a:ext uri="{FF2B5EF4-FFF2-40B4-BE49-F238E27FC236}">
              <a16:creationId xmlns:a16="http://schemas.microsoft.com/office/drawing/2014/main" id="{2C0B4535-DE88-4300-8876-4C0D2F1D8BC2}"/>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4" name="【市民会館】&#10;一人当たり面積最小値テキスト">
          <a:extLst>
            <a:ext uri="{FF2B5EF4-FFF2-40B4-BE49-F238E27FC236}">
              <a16:creationId xmlns:a16="http://schemas.microsoft.com/office/drawing/2014/main" id="{8217AECA-7409-4ABA-8952-8237898A93A6}"/>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5" name="直線コネクタ 364">
          <a:extLst>
            <a:ext uri="{FF2B5EF4-FFF2-40B4-BE49-F238E27FC236}">
              <a16:creationId xmlns:a16="http://schemas.microsoft.com/office/drawing/2014/main" id="{53871BF2-2363-4B34-A7F4-30601AA7F50F}"/>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6" name="【市民会館】&#10;一人当たり面積最大値テキスト">
          <a:extLst>
            <a:ext uri="{FF2B5EF4-FFF2-40B4-BE49-F238E27FC236}">
              <a16:creationId xmlns:a16="http://schemas.microsoft.com/office/drawing/2014/main" id="{D64ECBA8-5E9B-4283-AD70-5F78829EC41A}"/>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7" name="直線コネクタ 366">
          <a:extLst>
            <a:ext uri="{FF2B5EF4-FFF2-40B4-BE49-F238E27FC236}">
              <a16:creationId xmlns:a16="http://schemas.microsoft.com/office/drawing/2014/main" id="{C8043B75-61C4-4C4C-A3F4-78FBE2436E02}"/>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368" name="【市民会館】&#10;一人当たり面積平均値テキスト">
          <a:extLst>
            <a:ext uri="{FF2B5EF4-FFF2-40B4-BE49-F238E27FC236}">
              <a16:creationId xmlns:a16="http://schemas.microsoft.com/office/drawing/2014/main" id="{3CE4E62D-42EC-4B26-A0C2-63A50453A6B7}"/>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369" name="フローチャート: 判断 368">
          <a:extLst>
            <a:ext uri="{FF2B5EF4-FFF2-40B4-BE49-F238E27FC236}">
              <a16:creationId xmlns:a16="http://schemas.microsoft.com/office/drawing/2014/main" id="{CCB2E645-7D3E-4F6E-ABA8-77071CD10BA4}"/>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370" name="フローチャート: 判断 369">
          <a:extLst>
            <a:ext uri="{FF2B5EF4-FFF2-40B4-BE49-F238E27FC236}">
              <a16:creationId xmlns:a16="http://schemas.microsoft.com/office/drawing/2014/main" id="{F64F4A45-503C-4DD5-BA27-F151F23F6ED4}"/>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371" name="フローチャート: 判断 370">
          <a:extLst>
            <a:ext uri="{FF2B5EF4-FFF2-40B4-BE49-F238E27FC236}">
              <a16:creationId xmlns:a16="http://schemas.microsoft.com/office/drawing/2014/main" id="{0025B84A-7752-433F-94D9-C049BA485E14}"/>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372" name="フローチャート: 判断 371">
          <a:extLst>
            <a:ext uri="{FF2B5EF4-FFF2-40B4-BE49-F238E27FC236}">
              <a16:creationId xmlns:a16="http://schemas.microsoft.com/office/drawing/2014/main" id="{E436C4B6-509D-429F-BE09-4A1AB03598C5}"/>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373" name="フローチャート: 判断 372">
          <a:extLst>
            <a:ext uri="{FF2B5EF4-FFF2-40B4-BE49-F238E27FC236}">
              <a16:creationId xmlns:a16="http://schemas.microsoft.com/office/drawing/2014/main" id="{6BA23ABA-DA73-469E-B028-58454B189C67}"/>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87F42CB6-60BA-4409-997C-25E0D1B2E58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27098542-362D-4664-BA53-7DAF3A6A90A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AB43A946-061E-476F-9C15-7983783A90D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10A33B93-C161-4B25-9086-8A9EF8E5E42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7CAF8CF2-4CA5-440E-A11B-8217C23A658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38736</xdr:rowOff>
    </xdr:from>
    <xdr:to>
      <xdr:col>55</xdr:col>
      <xdr:colOff>50800</xdr:colOff>
      <xdr:row>107</xdr:row>
      <xdr:rowOff>140336</xdr:rowOff>
    </xdr:to>
    <xdr:sp macro="" textlink="">
      <xdr:nvSpPr>
        <xdr:cNvPr id="379" name="楕円 378">
          <a:extLst>
            <a:ext uri="{FF2B5EF4-FFF2-40B4-BE49-F238E27FC236}">
              <a16:creationId xmlns:a16="http://schemas.microsoft.com/office/drawing/2014/main" id="{3991013E-2E30-4BBA-9505-7E53BF5D63DA}"/>
            </a:ext>
          </a:extLst>
        </xdr:cNvPr>
        <xdr:cNvSpPr/>
      </xdr:nvSpPr>
      <xdr:spPr>
        <a:xfrm>
          <a:off x="104267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17163</xdr:rowOff>
    </xdr:from>
    <xdr:ext cx="469744" cy="259045"/>
    <xdr:sp macro="" textlink="">
      <xdr:nvSpPr>
        <xdr:cNvPr id="380" name="【市民会館】&#10;一人当たり面積該当値テキスト">
          <a:extLst>
            <a:ext uri="{FF2B5EF4-FFF2-40B4-BE49-F238E27FC236}">
              <a16:creationId xmlns:a16="http://schemas.microsoft.com/office/drawing/2014/main" id="{0512DB69-234A-4D1E-A7CF-ACB6BCF25687}"/>
            </a:ext>
          </a:extLst>
        </xdr:cNvPr>
        <xdr:cNvSpPr txBox="1"/>
      </xdr:nvSpPr>
      <xdr:spPr>
        <a:xfrm>
          <a:off x="10515600" y="1836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36830</xdr:rowOff>
    </xdr:from>
    <xdr:to>
      <xdr:col>50</xdr:col>
      <xdr:colOff>165100</xdr:colOff>
      <xdr:row>107</xdr:row>
      <xdr:rowOff>138430</xdr:rowOff>
    </xdr:to>
    <xdr:sp macro="" textlink="">
      <xdr:nvSpPr>
        <xdr:cNvPr id="381" name="楕円 380">
          <a:extLst>
            <a:ext uri="{FF2B5EF4-FFF2-40B4-BE49-F238E27FC236}">
              <a16:creationId xmlns:a16="http://schemas.microsoft.com/office/drawing/2014/main" id="{2A296B45-1141-487A-9FD3-0EF9891F05E6}"/>
            </a:ext>
          </a:extLst>
        </xdr:cNvPr>
        <xdr:cNvSpPr/>
      </xdr:nvSpPr>
      <xdr:spPr>
        <a:xfrm>
          <a:off x="9588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87630</xdr:rowOff>
    </xdr:from>
    <xdr:to>
      <xdr:col>55</xdr:col>
      <xdr:colOff>0</xdr:colOff>
      <xdr:row>107</xdr:row>
      <xdr:rowOff>89536</xdr:rowOff>
    </xdr:to>
    <xdr:cxnSp macro="">
      <xdr:nvCxnSpPr>
        <xdr:cNvPr id="382" name="直線コネクタ 381">
          <a:extLst>
            <a:ext uri="{FF2B5EF4-FFF2-40B4-BE49-F238E27FC236}">
              <a16:creationId xmlns:a16="http://schemas.microsoft.com/office/drawing/2014/main" id="{D15F1E23-8AD8-4FBE-B380-EB1958192DD1}"/>
            </a:ext>
          </a:extLst>
        </xdr:cNvPr>
        <xdr:cNvCxnSpPr/>
      </xdr:nvCxnSpPr>
      <xdr:spPr>
        <a:xfrm>
          <a:off x="9639300" y="1843278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38736</xdr:rowOff>
    </xdr:from>
    <xdr:to>
      <xdr:col>46</xdr:col>
      <xdr:colOff>38100</xdr:colOff>
      <xdr:row>107</xdr:row>
      <xdr:rowOff>140336</xdr:rowOff>
    </xdr:to>
    <xdr:sp macro="" textlink="">
      <xdr:nvSpPr>
        <xdr:cNvPr id="383" name="楕円 382">
          <a:extLst>
            <a:ext uri="{FF2B5EF4-FFF2-40B4-BE49-F238E27FC236}">
              <a16:creationId xmlns:a16="http://schemas.microsoft.com/office/drawing/2014/main" id="{AAAE656C-33D9-4560-95F2-9A5479A43EBF}"/>
            </a:ext>
          </a:extLst>
        </xdr:cNvPr>
        <xdr:cNvSpPr/>
      </xdr:nvSpPr>
      <xdr:spPr>
        <a:xfrm>
          <a:off x="86995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87630</xdr:rowOff>
    </xdr:from>
    <xdr:to>
      <xdr:col>50</xdr:col>
      <xdr:colOff>114300</xdr:colOff>
      <xdr:row>107</xdr:row>
      <xdr:rowOff>89536</xdr:rowOff>
    </xdr:to>
    <xdr:cxnSp macro="">
      <xdr:nvCxnSpPr>
        <xdr:cNvPr id="384" name="直線コネクタ 383">
          <a:extLst>
            <a:ext uri="{FF2B5EF4-FFF2-40B4-BE49-F238E27FC236}">
              <a16:creationId xmlns:a16="http://schemas.microsoft.com/office/drawing/2014/main" id="{ED6DD15A-843D-47B1-8AAA-955D2F07F71E}"/>
            </a:ext>
          </a:extLst>
        </xdr:cNvPr>
        <xdr:cNvCxnSpPr/>
      </xdr:nvCxnSpPr>
      <xdr:spPr>
        <a:xfrm flipV="1">
          <a:off x="8750300" y="184327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38736</xdr:rowOff>
    </xdr:from>
    <xdr:to>
      <xdr:col>41</xdr:col>
      <xdr:colOff>101600</xdr:colOff>
      <xdr:row>107</xdr:row>
      <xdr:rowOff>140336</xdr:rowOff>
    </xdr:to>
    <xdr:sp macro="" textlink="">
      <xdr:nvSpPr>
        <xdr:cNvPr id="385" name="楕円 384">
          <a:extLst>
            <a:ext uri="{FF2B5EF4-FFF2-40B4-BE49-F238E27FC236}">
              <a16:creationId xmlns:a16="http://schemas.microsoft.com/office/drawing/2014/main" id="{D7D2BCCE-5C7E-4498-B7BE-743B5DD1C375}"/>
            </a:ext>
          </a:extLst>
        </xdr:cNvPr>
        <xdr:cNvSpPr/>
      </xdr:nvSpPr>
      <xdr:spPr>
        <a:xfrm>
          <a:off x="78105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89536</xdr:rowOff>
    </xdr:from>
    <xdr:to>
      <xdr:col>45</xdr:col>
      <xdr:colOff>177800</xdr:colOff>
      <xdr:row>107</xdr:row>
      <xdr:rowOff>89536</xdr:rowOff>
    </xdr:to>
    <xdr:cxnSp macro="">
      <xdr:nvCxnSpPr>
        <xdr:cNvPr id="386" name="直線コネクタ 385">
          <a:extLst>
            <a:ext uri="{FF2B5EF4-FFF2-40B4-BE49-F238E27FC236}">
              <a16:creationId xmlns:a16="http://schemas.microsoft.com/office/drawing/2014/main" id="{C6B59211-CF10-4511-B07E-89FE1BF3F069}"/>
            </a:ext>
          </a:extLst>
        </xdr:cNvPr>
        <xdr:cNvCxnSpPr/>
      </xdr:nvCxnSpPr>
      <xdr:spPr>
        <a:xfrm>
          <a:off x="7861300" y="18434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38736</xdr:rowOff>
    </xdr:from>
    <xdr:to>
      <xdr:col>36</xdr:col>
      <xdr:colOff>165100</xdr:colOff>
      <xdr:row>107</xdr:row>
      <xdr:rowOff>140336</xdr:rowOff>
    </xdr:to>
    <xdr:sp macro="" textlink="">
      <xdr:nvSpPr>
        <xdr:cNvPr id="387" name="楕円 386">
          <a:extLst>
            <a:ext uri="{FF2B5EF4-FFF2-40B4-BE49-F238E27FC236}">
              <a16:creationId xmlns:a16="http://schemas.microsoft.com/office/drawing/2014/main" id="{54DD48D0-EB65-4788-9452-411CD887A165}"/>
            </a:ext>
          </a:extLst>
        </xdr:cNvPr>
        <xdr:cNvSpPr/>
      </xdr:nvSpPr>
      <xdr:spPr>
        <a:xfrm>
          <a:off x="69215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89536</xdr:rowOff>
    </xdr:from>
    <xdr:to>
      <xdr:col>41</xdr:col>
      <xdr:colOff>50800</xdr:colOff>
      <xdr:row>107</xdr:row>
      <xdr:rowOff>89536</xdr:rowOff>
    </xdr:to>
    <xdr:cxnSp macro="">
      <xdr:nvCxnSpPr>
        <xdr:cNvPr id="388" name="直線コネクタ 387">
          <a:extLst>
            <a:ext uri="{FF2B5EF4-FFF2-40B4-BE49-F238E27FC236}">
              <a16:creationId xmlns:a16="http://schemas.microsoft.com/office/drawing/2014/main" id="{D63B170D-AA28-4365-90ED-BBC817CC4E6C}"/>
            </a:ext>
          </a:extLst>
        </xdr:cNvPr>
        <xdr:cNvCxnSpPr/>
      </xdr:nvCxnSpPr>
      <xdr:spPr>
        <a:xfrm>
          <a:off x="6972300" y="18434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389" name="n_1aveValue【市民会館】&#10;一人当たり面積">
          <a:extLst>
            <a:ext uri="{FF2B5EF4-FFF2-40B4-BE49-F238E27FC236}">
              <a16:creationId xmlns:a16="http://schemas.microsoft.com/office/drawing/2014/main" id="{D566D4A9-8BFC-4F1D-AA44-E94FA08EF806}"/>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390" name="n_2aveValue【市民会館】&#10;一人当たり面積">
          <a:extLst>
            <a:ext uri="{FF2B5EF4-FFF2-40B4-BE49-F238E27FC236}">
              <a16:creationId xmlns:a16="http://schemas.microsoft.com/office/drawing/2014/main" id="{8F683C36-091E-4386-BBEA-3E03FCA06B7F}"/>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391" name="n_3aveValue【市民会館】&#10;一人当たり面積">
          <a:extLst>
            <a:ext uri="{FF2B5EF4-FFF2-40B4-BE49-F238E27FC236}">
              <a16:creationId xmlns:a16="http://schemas.microsoft.com/office/drawing/2014/main" id="{8BDC3113-6BAE-443D-9959-07321F90E27F}"/>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392" name="n_4aveValue【市民会館】&#10;一人当たり面積">
          <a:extLst>
            <a:ext uri="{FF2B5EF4-FFF2-40B4-BE49-F238E27FC236}">
              <a16:creationId xmlns:a16="http://schemas.microsoft.com/office/drawing/2014/main" id="{EE71144C-41AF-4AEE-B6DA-9718EA7F3753}"/>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129557</xdr:rowOff>
    </xdr:from>
    <xdr:ext cx="469744" cy="259045"/>
    <xdr:sp macro="" textlink="">
      <xdr:nvSpPr>
        <xdr:cNvPr id="393" name="n_1mainValue【市民会館】&#10;一人当たり面積">
          <a:extLst>
            <a:ext uri="{FF2B5EF4-FFF2-40B4-BE49-F238E27FC236}">
              <a16:creationId xmlns:a16="http://schemas.microsoft.com/office/drawing/2014/main" id="{E63FAA26-E397-4660-AD56-5790D13E1FFD}"/>
            </a:ext>
          </a:extLst>
        </xdr:cNvPr>
        <xdr:cNvSpPr txBox="1"/>
      </xdr:nvSpPr>
      <xdr:spPr>
        <a:xfrm>
          <a:off x="93917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131463</xdr:rowOff>
    </xdr:from>
    <xdr:ext cx="469744" cy="259045"/>
    <xdr:sp macro="" textlink="">
      <xdr:nvSpPr>
        <xdr:cNvPr id="394" name="n_2mainValue【市民会館】&#10;一人当たり面積">
          <a:extLst>
            <a:ext uri="{FF2B5EF4-FFF2-40B4-BE49-F238E27FC236}">
              <a16:creationId xmlns:a16="http://schemas.microsoft.com/office/drawing/2014/main" id="{CF9F395A-EDAA-43A1-AD71-2CAA792149A8}"/>
            </a:ext>
          </a:extLst>
        </xdr:cNvPr>
        <xdr:cNvSpPr txBox="1"/>
      </xdr:nvSpPr>
      <xdr:spPr>
        <a:xfrm>
          <a:off x="8515427" y="1847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131463</xdr:rowOff>
    </xdr:from>
    <xdr:ext cx="469744" cy="259045"/>
    <xdr:sp macro="" textlink="">
      <xdr:nvSpPr>
        <xdr:cNvPr id="395" name="n_3mainValue【市民会館】&#10;一人当たり面積">
          <a:extLst>
            <a:ext uri="{FF2B5EF4-FFF2-40B4-BE49-F238E27FC236}">
              <a16:creationId xmlns:a16="http://schemas.microsoft.com/office/drawing/2014/main" id="{EF376B82-D721-4901-A25C-9E763963C229}"/>
            </a:ext>
          </a:extLst>
        </xdr:cNvPr>
        <xdr:cNvSpPr txBox="1"/>
      </xdr:nvSpPr>
      <xdr:spPr>
        <a:xfrm>
          <a:off x="7626427" y="1847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131463</xdr:rowOff>
    </xdr:from>
    <xdr:ext cx="469744" cy="259045"/>
    <xdr:sp macro="" textlink="">
      <xdr:nvSpPr>
        <xdr:cNvPr id="396" name="n_4mainValue【市民会館】&#10;一人当たり面積">
          <a:extLst>
            <a:ext uri="{FF2B5EF4-FFF2-40B4-BE49-F238E27FC236}">
              <a16:creationId xmlns:a16="http://schemas.microsoft.com/office/drawing/2014/main" id="{8AAFC713-5B0C-42CC-A9B8-6ACFF6BFD8BE}"/>
            </a:ext>
          </a:extLst>
        </xdr:cNvPr>
        <xdr:cNvSpPr txBox="1"/>
      </xdr:nvSpPr>
      <xdr:spPr>
        <a:xfrm>
          <a:off x="6737427" y="1847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A0BE01A6-787D-4CB6-97F7-9F6B02ED476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29D8BB58-C8F5-47DA-A430-50B2D63A2CE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88ACA6F4-41B8-4056-9F6D-CB3F6ADA41D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C98A7E5-82B7-4669-BD42-04B9211B36A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BF7533B8-0D71-4003-9D5E-8280CEEE1B0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93C355EC-9ADE-4055-9066-0D70EF1775B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14C0C748-E0D0-4D90-AB6A-2764C73530C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AD61A1DC-6B98-4206-94AD-81B58F81D40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665B389D-4253-4298-96F0-D24264A49E4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7F2C2241-C13B-4FDD-A5A3-FCEDBB6F464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B10D29A7-4A00-4024-AFFA-11DC097F832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BB98E50B-E641-4865-AA2B-300996CAAE2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C348C248-B84A-4E68-843F-905056A3070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7223A009-E2EA-4C86-ACBE-563648A7BBA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68D93BC5-E4E7-4F4D-8D11-040A9C707D2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11DB6B61-6B34-476C-A945-B50132B25FA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C1CC50C8-D327-4023-B6A3-631846343AC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D64C7AC8-B98E-4E6C-B442-D33774338A6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2432FC52-2349-4B3E-95A1-220829D4AED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6DAB6242-52CF-44D0-9D72-AB95B797A88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1D4FF142-78C9-4221-9EF4-6341210474B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710F2CCB-32EE-48F5-A0F0-A8D1531D416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4E83C9C7-C8A3-4ACF-A00E-888F20D09EA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E5B0FD3E-CE78-4B40-89E0-A7708F1C5EE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0F2B86DC-5EA5-4EF2-97DA-D44660E6086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C15150A1-B389-4898-ADD6-D08E928AB97C}"/>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F0E3E1E2-63CB-4FA6-BE0D-AD8E34898C7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04B18AA-73BD-4EF0-8075-A53259E6BDF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5" name="【一般廃棄物処理施設】&#10;有形固定資産減価償却率最大値テキスト">
          <a:extLst>
            <a:ext uri="{FF2B5EF4-FFF2-40B4-BE49-F238E27FC236}">
              <a16:creationId xmlns:a16="http://schemas.microsoft.com/office/drawing/2014/main" id="{6BAB46A4-110A-4E0D-97CD-2C3D1665217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6" name="直線コネクタ 425">
          <a:extLst>
            <a:ext uri="{FF2B5EF4-FFF2-40B4-BE49-F238E27FC236}">
              <a16:creationId xmlns:a16="http://schemas.microsoft.com/office/drawing/2014/main" id="{D9F9804B-39EF-47BA-921E-1BCDBACA987B}"/>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D5712DA0-0967-4C8C-83DE-1F33BCAF7A01}"/>
            </a:ext>
          </a:extLst>
        </xdr:cNvPr>
        <xdr:cNvSpPr txBox="1"/>
      </xdr:nvSpPr>
      <xdr:spPr>
        <a:xfrm>
          <a:off x="16357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8" name="フローチャート: 判断 427">
          <a:extLst>
            <a:ext uri="{FF2B5EF4-FFF2-40B4-BE49-F238E27FC236}">
              <a16:creationId xmlns:a16="http://schemas.microsoft.com/office/drawing/2014/main" id="{19AED2F8-9AF6-4544-B654-943B52A26567}"/>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9" name="フローチャート: 判断 428">
          <a:extLst>
            <a:ext uri="{FF2B5EF4-FFF2-40B4-BE49-F238E27FC236}">
              <a16:creationId xmlns:a16="http://schemas.microsoft.com/office/drawing/2014/main" id="{888E7767-841F-4AB4-B655-A64ADC708E6D}"/>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30" name="フローチャート: 判断 429">
          <a:extLst>
            <a:ext uri="{FF2B5EF4-FFF2-40B4-BE49-F238E27FC236}">
              <a16:creationId xmlns:a16="http://schemas.microsoft.com/office/drawing/2014/main" id="{0164FC64-7353-4FAA-9A64-E35ECB28A335}"/>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31" name="フローチャート: 判断 430">
          <a:extLst>
            <a:ext uri="{FF2B5EF4-FFF2-40B4-BE49-F238E27FC236}">
              <a16:creationId xmlns:a16="http://schemas.microsoft.com/office/drawing/2014/main" id="{92021611-3833-4BFE-AB76-E0CDA2E1A1CE}"/>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32" name="フローチャート: 判断 431">
          <a:extLst>
            <a:ext uri="{FF2B5EF4-FFF2-40B4-BE49-F238E27FC236}">
              <a16:creationId xmlns:a16="http://schemas.microsoft.com/office/drawing/2014/main" id="{A6FC42E2-B742-483F-93A3-1F6055EBA9D0}"/>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054A804-7ACA-4A16-9A5F-584156EB8D3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45762B2-C951-4228-9EC3-6FF65EEFA51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2991FB4-D5AF-4153-900C-90E978B808D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3F9EC4B6-BCB2-4D92-9E4A-A36F388F1E7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56D0E0C-3436-49D3-8F21-D0C56F3299D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102144</xdr:rowOff>
    </xdr:from>
    <xdr:to>
      <xdr:col>85</xdr:col>
      <xdr:colOff>177800</xdr:colOff>
      <xdr:row>37</xdr:row>
      <xdr:rowOff>32294</xdr:rowOff>
    </xdr:to>
    <xdr:sp macro="" textlink="">
      <xdr:nvSpPr>
        <xdr:cNvPr id="438" name="楕円 437">
          <a:extLst>
            <a:ext uri="{FF2B5EF4-FFF2-40B4-BE49-F238E27FC236}">
              <a16:creationId xmlns:a16="http://schemas.microsoft.com/office/drawing/2014/main" id="{E2FD2296-C200-4CF3-B2A9-0342C5618C10}"/>
            </a:ext>
          </a:extLst>
        </xdr:cNvPr>
        <xdr:cNvSpPr/>
      </xdr:nvSpPr>
      <xdr:spPr>
        <a:xfrm>
          <a:off x="16268700" y="627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125021</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413A9948-37BD-448A-BE17-9E9E73F73D54}"/>
            </a:ext>
          </a:extLst>
        </xdr:cNvPr>
        <xdr:cNvSpPr txBox="1"/>
      </xdr:nvSpPr>
      <xdr:spPr>
        <a:xfrm>
          <a:off x="16357600" y="612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43361</xdr:rowOff>
    </xdr:from>
    <xdr:to>
      <xdr:col>81</xdr:col>
      <xdr:colOff>101600</xdr:colOff>
      <xdr:row>36</xdr:row>
      <xdr:rowOff>144961</xdr:rowOff>
    </xdr:to>
    <xdr:sp macro="" textlink="">
      <xdr:nvSpPr>
        <xdr:cNvPr id="440" name="楕円 439">
          <a:extLst>
            <a:ext uri="{FF2B5EF4-FFF2-40B4-BE49-F238E27FC236}">
              <a16:creationId xmlns:a16="http://schemas.microsoft.com/office/drawing/2014/main" id="{1F41E2EF-56E3-4D5B-8310-14DE0B3F08A1}"/>
            </a:ext>
          </a:extLst>
        </xdr:cNvPr>
        <xdr:cNvSpPr/>
      </xdr:nvSpPr>
      <xdr:spPr>
        <a:xfrm>
          <a:off x="15430500" y="621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94161</xdr:rowOff>
    </xdr:from>
    <xdr:to>
      <xdr:col>85</xdr:col>
      <xdr:colOff>127000</xdr:colOff>
      <xdr:row>36</xdr:row>
      <xdr:rowOff>152944</xdr:rowOff>
    </xdr:to>
    <xdr:cxnSp macro="">
      <xdr:nvCxnSpPr>
        <xdr:cNvPr id="441" name="直線コネクタ 440">
          <a:extLst>
            <a:ext uri="{FF2B5EF4-FFF2-40B4-BE49-F238E27FC236}">
              <a16:creationId xmlns:a16="http://schemas.microsoft.com/office/drawing/2014/main" id="{A11ADC54-EAB5-4F88-9D7B-65B7636C1269}"/>
            </a:ext>
          </a:extLst>
        </xdr:cNvPr>
        <xdr:cNvCxnSpPr/>
      </xdr:nvCxnSpPr>
      <xdr:spPr>
        <a:xfrm>
          <a:off x="15481300" y="6266361"/>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151130</xdr:rowOff>
    </xdr:from>
    <xdr:to>
      <xdr:col>76</xdr:col>
      <xdr:colOff>165100</xdr:colOff>
      <xdr:row>36</xdr:row>
      <xdr:rowOff>81280</xdr:rowOff>
    </xdr:to>
    <xdr:sp macro="" textlink="">
      <xdr:nvSpPr>
        <xdr:cNvPr id="442" name="楕円 441">
          <a:extLst>
            <a:ext uri="{FF2B5EF4-FFF2-40B4-BE49-F238E27FC236}">
              <a16:creationId xmlns:a16="http://schemas.microsoft.com/office/drawing/2014/main" id="{668C13C8-2570-4E9D-BB0D-B5027237E2EB}"/>
            </a:ext>
          </a:extLst>
        </xdr:cNvPr>
        <xdr:cNvSpPr/>
      </xdr:nvSpPr>
      <xdr:spPr>
        <a:xfrm>
          <a:off x="14541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30480</xdr:rowOff>
    </xdr:from>
    <xdr:to>
      <xdr:col>81</xdr:col>
      <xdr:colOff>50800</xdr:colOff>
      <xdr:row>36</xdr:row>
      <xdr:rowOff>94161</xdr:rowOff>
    </xdr:to>
    <xdr:cxnSp macro="">
      <xdr:nvCxnSpPr>
        <xdr:cNvPr id="443" name="直線コネクタ 442">
          <a:extLst>
            <a:ext uri="{FF2B5EF4-FFF2-40B4-BE49-F238E27FC236}">
              <a16:creationId xmlns:a16="http://schemas.microsoft.com/office/drawing/2014/main" id="{C0CA455C-5665-4CED-BCD8-886A7ED44AC3}"/>
            </a:ext>
          </a:extLst>
        </xdr:cNvPr>
        <xdr:cNvCxnSpPr/>
      </xdr:nvCxnSpPr>
      <xdr:spPr>
        <a:xfrm>
          <a:off x="14592300" y="6202680"/>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159294</xdr:rowOff>
    </xdr:from>
    <xdr:to>
      <xdr:col>72</xdr:col>
      <xdr:colOff>38100</xdr:colOff>
      <xdr:row>40</xdr:row>
      <xdr:rowOff>89444</xdr:rowOff>
    </xdr:to>
    <xdr:sp macro="" textlink="">
      <xdr:nvSpPr>
        <xdr:cNvPr id="444" name="楕円 443">
          <a:extLst>
            <a:ext uri="{FF2B5EF4-FFF2-40B4-BE49-F238E27FC236}">
              <a16:creationId xmlns:a16="http://schemas.microsoft.com/office/drawing/2014/main" id="{8F5F2330-A991-4746-BF9A-4DBC639CB64C}"/>
            </a:ext>
          </a:extLst>
        </xdr:cNvPr>
        <xdr:cNvSpPr/>
      </xdr:nvSpPr>
      <xdr:spPr>
        <a:xfrm>
          <a:off x="13652500" y="684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30480</xdr:rowOff>
    </xdr:from>
    <xdr:to>
      <xdr:col>76</xdr:col>
      <xdr:colOff>114300</xdr:colOff>
      <xdr:row>40</xdr:row>
      <xdr:rowOff>38644</xdr:rowOff>
    </xdr:to>
    <xdr:cxnSp macro="">
      <xdr:nvCxnSpPr>
        <xdr:cNvPr id="445" name="直線コネクタ 444">
          <a:extLst>
            <a:ext uri="{FF2B5EF4-FFF2-40B4-BE49-F238E27FC236}">
              <a16:creationId xmlns:a16="http://schemas.microsoft.com/office/drawing/2014/main" id="{F2DEB5FD-AF9F-4D85-96CB-81700C6D3256}"/>
            </a:ext>
          </a:extLst>
        </xdr:cNvPr>
        <xdr:cNvCxnSpPr/>
      </xdr:nvCxnSpPr>
      <xdr:spPr>
        <a:xfrm flipV="1">
          <a:off x="13703300" y="6202680"/>
          <a:ext cx="889000" cy="69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136434</xdr:rowOff>
    </xdr:from>
    <xdr:to>
      <xdr:col>67</xdr:col>
      <xdr:colOff>101600</xdr:colOff>
      <xdr:row>40</xdr:row>
      <xdr:rowOff>66584</xdr:rowOff>
    </xdr:to>
    <xdr:sp macro="" textlink="">
      <xdr:nvSpPr>
        <xdr:cNvPr id="446" name="楕円 445">
          <a:extLst>
            <a:ext uri="{FF2B5EF4-FFF2-40B4-BE49-F238E27FC236}">
              <a16:creationId xmlns:a16="http://schemas.microsoft.com/office/drawing/2014/main" id="{2D1F77F3-B285-47EB-B513-0A25AFD8A442}"/>
            </a:ext>
          </a:extLst>
        </xdr:cNvPr>
        <xdr:cNvSpPr/>
      </xdr:nvSpPr>
      <xdr:spPr>
        <a:xfrm>
          <a:off x="12763500" y="682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15784</xdr:rowOff>
    </xdr:from>
    <xdr:to>
      <xdr:col>71</xdr:col>
      <xdr:colOff>177800</xdr:colOff>
      <xdr:row>40</xdr:row>
      <xdr:rowOff>38644</xdr:rowOff>
    </xdr:to>
    <xdr:cxnSp macro="">
      <xdr:nvCxnSpPr>
        <xdr:cNvPr id="447" name="直線コネクタ 446">
          <a:extLst>
            <a:ext uri="{FF2B5EF4-FFF2-40B4-BE49-F238E27FC236}">
              <a16:creationId xmlns:a16="http://schemas.microsoft.com/office/drawing/2014/main" id="{1CD82EB5-A2A5-4CEB-A0CA-9C356EB23BF7}"/>
            </a:ext>
          </a:extLst>
        </xdr:cNvPr>
        <xdr:cNvCxnSpPr/>
      </xdr:nvCxnSpPr>
      <xdr:spPr>
        <a:xfrm>
          <a:off x="12814300" y="687378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1DFF15E1-D19C-4C44-BE13-66D62B00824B}"/>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F816C352-73D4-4DD9-85A7-251B0E3D823E}"/>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AB41E376-7FD2-467B-9EB1-61A07E22339C}"/>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553D5D70-9200-45B2-9E43-834D1ADBF805}"/>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161488</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A34E9553-3ED3-4730-9DBF-EC12CC688EFE}"/>
            </a:ext>
          </a:extLst>
        </xdr:cNvPr>
        <xdr:cNvSpPr txBox="1"/>
      </xdr:nvSpPr>
      <xdr:spPr>
        <a:xfrm>
          <a:off x="15266044" y="5990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97807</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229C793E-FA56-4BA4-8427-C1243572E890}"/>
            </a:ext>
          </a:extLst>
        </xdr:cNvPr>
        <xdr:cNvSpPr txBox="1"/>
      </xdr:nvSpPr>
      <xdr:spPr>
        <a:xfrm>
          <a:off x="14389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80571</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1FBDAA48-8E55-4B59-96AC-03CEE3F31E83}"/>
            </a:ext>
          </a:extLst>
        </xdr:cNvPr>
        <xdr:cNvSpPr txBox="1"/>
      </xdr:nvSpPr>
      <xdr:spPr>
        <a:xfrm>
          <a:off x="13500744" y="693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57711</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0BD3BCB4-D510-4F86-9D1E-827EF4E4251B}"/>
            </a:ext>
          </a:extLst>
        </xdr:cNvPr>
        <xdr:cNvSpPr txBox="1"/>
      </xdr:nvSpPr>
      <xdr:spPr>
        <a:xfrm>
          <a:off x="12611744" y="691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7997F27F-8C81-4D65-9789-1700D07C483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749CAC16-B883-4D1E-937E-EA9B819D780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411C0C15-A689-45D5-A2AB-557B648F4D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85C9A571-B340-4B20-AFF1-FB1A0004682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1E09C42A-355B-4373-BDB6-5FF3C8578A0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96416158-3007-4710-B5B8-03B7FB2E0AE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E3A5B3E8-83A2-4915-AE38-80D137B5793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5BCD5114-4AE3-4ED7-AF37-675ACBBB482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1C7C23D3-39D1-456B-9D19-DE0130F0BBC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DE74FDD2-5C07-4FC3-88C0-A89A01E511F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89DA2146-BECC-4541-9886-8887920E470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A89CA3FF-E574-42EA-A2DD-8277380FAE0F}"/>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A84EFEB8-5913-43DD-A84A-5AF56BCE6C7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9" name="テキスト ボックス 468">
          <a:extLst>
            <a:ext uri="{FF2B5EF4-FFF2-40B4-BE49-F238E27FC236}">
              <a16:creationId xmlns:a16="http://schemas.microsoft.com/office/drawing/2014/main" id="{B1A042EC-B7B4-4B08-8227-980C61C93EA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181BDCCC-E56B-4FAA-844A-55233827084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1" name="テキスト ボックス 470">
          <a:extLst>
            <a:ext uri="{FF2B5EF4-FFF2-40B4-BE49-F238E27FC236}">
              <a16:creationId xmlns:a16="http://schemas.microsoft.com/office/drawing/2014/main" id="{31EC762F-28F7-4819-8971-1B3DE11F1D63}"/>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83334F52-FBD6-4229-AF12-516C1ADA219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3" name="テキスト ボックス 472">
          <a:extLst>
            <a:ext uri="{FF2B5EF4-FFF2-40B4-BE49-F238E27FC236}">
              <a16:creationId xmlns:a16="http://schemas.microsoft.com/office/drawing/2014/main" id="{AE8639AB-C906-4604-A8A3-3EDA21319ECD}"/>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6C583E78-1C6D-4711-A48A-1668DC91CDE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5F541662-9CA1-44FA-BB47-7C908335F79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A72129B8-5F4A-4E39-A531-C645135C7DC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7" name="直線コネクタ 476">
          <a:extLst>
            <a:ext uri="{FF2B5EF4-FFF2-40B4-BE49-F238E27FC236}">
              <a16:creationId xmlns:a16="http://schemas.microsoft.com/office/drawing/2014/main" id="{BA657004-1363-4793-B03B-0CBD8FE4F0AA}"/>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52997E07-F34F-4A08-B656-4A05170B5F4B}"/>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9" name="直線コネクタ 478">
          <a:extLst>
            <a:ext uri="{FF2B5EF4-FFF2-40B4-BE49-F238E27FC236}">
              <a16:creationId xmlns:a16="http://schemas.microsoft.com/office/drawing/2014/main" id="{503A3674-3E68-4959-AE15-560ACA3F7D8F}"/>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E09FA6E9-EDD5-4D21-A722-0C4BC6D25F63}"/>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81" name="直線コネクタ 480">
          <a:extLst>
            <a:ext uri="{FF2B5EF4-FFF2-40B4-BE49-F238E27FC236}">
              <a16:creationId xmlns:a16="http://schemas.microsoft.com/office/drawing/2014/main" id="{2CBE08A1-4E35-4FEF-84D4-90E7CA5C034F}"/>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482" name="【一般廃棄物処理施設】&#10;一人当たり有形固定資産（償却資産）額平均値テキスト">
          <a:extLst>
            <a:ext uri="{FF2B5EF4-FFF2-40B4-BE49-F238E27FC236}">
              <a16:creationId xmlns:a16="http://schemas.microsoft.com/office/drawing/2014/main" id="{773E955A-0AF3-49E5-B98F-9EDC91E55139}"/>
            </a:ext>
          </a:extLst>
        </xdr:cNvPr>
        <xdr:cNvSpPr txBox="1"/>
      </xdr:nvSpPr>
      <xdr:spPr>
        <a:xfrm>
          <a:off x="22199600" y="688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3" name="フローチャート: 判断 482">
          <a:extLst>
            <a:ext uri="{FF2B5EF4-FFF2-40B4-BE49-F238E27FC236}">
              <a16:creationId xmlns:a16="http://schemas.microsoft.com/office/drawing/2014/main" id="{7C9492B9-28F2-4599-A0BE-8CBA97468C25}"/>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4" name="フローチャート: 判断 483">
          <a:extLst>
            <a:ext uri="{FF2B5EF4-FFF2-40B4-BE49-F238E27FC236}">
              <a16:creationId xmlns:a16="http://schemas.microsoft.com/office/drawing/2014/main" id="{74B0F1B4-8E43-42A3-8E62-6ECE282A8001}"/>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5" name="フローチャート: 判断 484">
          <a:extLst>
            <a:ext uri="{FF2B5EF4-FFF2-40B4-BE49-F238E27FC236}">
              <a16:creationId xmlns:a16="http://schemas.microsoft.com/office/drawing/2014/main" id="{610FC8A2-ABDE-453C-8CD1-1D9E569B55EF}"/>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6" name="フローチャート: 判断 485">
          <a:extLst>
            <a:ext uri="{FF2B5EF4-FFF2-40B4-BE49-F238E27FC236}">
              <a16:creationId xmlns:a16="http://schemas.microsoft.com/office/drawing/2014/main" id="{9FDB5122-B4B7-4CFD-B275-BD3027F19F73}"/>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7" name="フローチャート: 判断 486">
          <a:extLst>
            <a:ext uri="{FF2B5EF4-FFF2-40B4-BE49-F238E27FC236}">
              <a16:creationId xmlns:a16="http://schemas.microsoft.com/office/drawing/2014/main" id="{38649981-8B04-45A1-A880-4EFC35D673D9}"/>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C0F9EBC-18B5-43CA-A092-FC5B127053E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C150649-8079-4514-94EF-86557F7D295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F5EEDCEE-6E0C-410F-8229-E1C340ABE8C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12CA6D29-DA70-4DCC-A034-AF6379CBF3E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1DA2E134-3153-40EC-8A40-4D4EA01629D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159577</xdr:rowOff>
    </xdr:from>
    <xdr:to>
      <xdr:col>116</xdr:col>
      <xdr:colOff>114300</xdr:colOff>
      <xdr:row>39</xdr:row>
      <xdr:rowOff>89727</xdr:rowOff>
    </xdr:to>
    <xdr:sp macro="" textlink="">
      <xdr:nvSpPr>
        <xdr:cNvPr id="493" name="楕円 492">
          <a:extLst>
            <a:ext uri="{FF2B5EF4-FFF2-40B4-BE49-F238E27FC236}">
              <a16:creationId xmlns:a16="http://schemas.microsoft.com/office/drawing/2014/main" id="{CA7335AD-A4E6-42AA-8E5B-FF0FC89CB361}"/>
            </a:ext>
          </a:extLst>
        </xdr:cNvPr>
        <xdr:cNvSpPr/>
      </xdr:nvSpPr>
      <xdr:spPr>
        <a:xfrm>
          <a:off x="22110700" y="667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11004</xdr:rowOff>
    </xdr:from>
    <xdr:ext cx="599010" cy="259045"/>
    <xdr:sp macro="" textlink="">
      <xdr:nvSpPr>
        <xdr:cNvPr id="494" name="【一般廃棄物処理施設】&#10;一人当たり有形固定資産（償却資産）額該当値テキスト">
          <a:extLst>
            <a:ext uri="{FF2B5EF4-FFF2-40B4-BE49-F238E27FC236}">
              <a16:creationId xmlns:a16="http://schemas.microsoft.com/office/drawing/2014/main" id="{CD4CC5EB-C467-47D3-A6DB-7D727A6C07FE}"/>
            </a:ext>
          </a:extLst>
        </xdr:cNvPr>
        <xdr:cNvSpPr txBox="1"/>
      </xdr:nvSpPr>
      <xdr:spPr>
        <a:xfrm>
          <a:off x="22199600" y="652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170671</xdr:rowOff>
    </xdr:from>
    <xdr:to>
      <xdr:col>112</xdr:col>
      <xdr:colOff>38100</xdr:colOff>
      <xdr:row>39</xdr:row>
      <xdr:rowOff>100821</xdr:rowOff>
    </xdr:to>
    <xdr:sp macro="" textlink="">
      <xdr:nvSpPr>
        <xdr:cNvPr id="495" name="楕円 494">
          <a:extLst>
            <a:ext uri="{FF2B5EF4-FFF2-40B4-BE49-F238E27FC236}">
              <a16:creationId xmlns:a16="http://schemas.microsoft.com/office/drawing/2014/main" id="{41C607C8-C33A-4945-AE43-472D90092895}"/>
            </a:ext>
          </a:extLst>
        </xdr:cNvPr>
        <xdr:cNvSpPr/>
      </xdr:nvSpPr>
      <xdr:spPr>
        <a:xfrm>
          <a:off x="21272500" y="668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38927</xdr:rowOff>
    </xdr:from>
    <xdr:to>
      <xdr:col>116</xdr:col>
      <xdr:colOff>63500</xdr:colOff>
      <xdr:row>39</xdr:row>
      <xdr:rowOff>50021</xdr:rowOff>
    </xdr:to>
    <xdr:cxnSp macro="">
      <xdr:nvCxnSpPr>
        <xdr:cNvPr id="496" name="直線コネクタ 495">
          <a:extLst>
            <a:ext uri="{FF2B5EF4-FFF2-40B4-BE49-F238E27FC236}">
              <a16:creationId xmlns:a16="http://schemas.microsoft.com/office/drawing/2014/main" id="{1CCB73A6-8B27-4D03-A2FF-1D183AD920DE}"/>
            </a:ext>
          </a:extLst>
        </xdr:cNvPr>
        <xdr:cNvCxnSpPr/>
      </xdr:nvCxnSpPr>
      <xdr:spPr>
        <a:xfrm flipV="1">
          <a:off x="21323300" y="6725477"/>
          <a:ext cx="838200" cy="1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167146</xdr:rowOff>
    </xdr:from>
    <xdr:to>
      <xdr:col>107</xdr:col>
      <xdr:colOff>101600</xdr:colOff>
      <xdr:row>39</xdr:row>
      <xdr:rowOff>97296</xdr:rowOff>
    </xdr:to>
    <xdr:sp macro="" textlink="">
      <xdr:nvSpPr>
        <xdr:cNvPr id="497" name="楕円 496">
          <a:extLst>
            <a:ext uri="{FF2B5EF4-FFF2-40B4-BE49-F238E27FC236}">
              <a16:creationId xmlns:a16="http://schemas.microsoft.com/office/drawing/2014/main" id="{36DCC925-D2BF-4E1B-B169-95777D1AFDF0}"/>
            </a:ext>
          </a:extLst>
        </xdr:cNvPr>
        <xdr:cNvSpPr/>
      </xdr:nvSpPr>
      <xdr:spPr>
        <a:xfrm>
          <a:off x="20383500" y="668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46496</xdr:rowOff>
    </xdr:from>
    <xdr:to>
      <xdr:col>111</xdr:col>
      <xdr:colOff>177800</xdr:colOff>
      <xdr:row>39</xdr:row>
      <xdr:rowOff>50021</xdr:rowOff>
    </xdr:to>
    <xdr:cxnSp macro="">
      <xdr:nvCxnSpPr>
        <xdr:cNvPr id="498" name="直線コネクタ 497">
          <a:extLst>
            <a:ext uri="{FF2B5EF4-FFF2-40B4-BE49-F238E27FC236}">
              <a16:creationId xmlns:a16="http://schemas.microsoft.com/office/drawing/2014/main" id="{850FE282-6CA1-4C1E-9C04-252FA982EDF5}"/>
            </a:ext>
          </a:extLst>
        </xdr:cNvPr>
        <xdr:cNvCxnSpPr/>
      </xdr:nvCxnSpPr>
      <xdr:spPr>
        <a:xfrm>
          <a:off x="20434300" y="6733046"/>
          <a:ext cx="889000" cy="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69623</xdr:rowOff>
    </xdr:from>
    <xdr:to>
      <xdr:col>102</xdr:col>
      <xdr:colOff>165100</xdr:colOff>
      <xdr:row>40</xdr:row>
      <xdr:rowOff>171223</xdr:rowOff>
    </xdr:to>
    <xdr:sp macro="" textlink="">
      <xdr:nvSpPr>
        <xdr:cNvPr id="499" name="楕円 498">
          <a:extLst>
            <a:ext uri="{FF2B5EF4-FFF2-40B4-BE49-F238E27FC236}">
              <a16:creationId xmlns:a16="http://schemas.microsoft.com/office/drawing/2014/main" id="{E2E21DB8-4ADC-4A4C-858E-AF4B2FDF7A7C}"/>
            </a:ext>
          </a:extLst>
        </xdr:cNvPr>
        <xdr:cNvSpPr/>
      </xdr:nvSpPr>
      <xdr:spPr>
        <a:xfrm>
          <a:off x="19494500" y="692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46496</xdr:rowOff>
    </xdr:from>
    <xdr:to>
      <xdr:col>107</xdr:col>
      <xdr:colOff>50800</xdr:colOff>
      <xdr:row>40</xdr:row>
      <xdr:rowOff>120423</xdr:rowOff>
    </xdr:to>
    <xdr:cxnSp macro="">
      <xdr:nvCxnSpPr>
        <xdr:cNvPr id="500" name="直線コネクタ 499">
          <a:extLst>
            <a:ext uri="{FF2B5EF4-FFF2-40B4-BE49-F238E27FC236}">
              <a16:creationId xmlns:a16="http://schemas.microsoft.com/office/drawing/2014/main" id="{B48BF969-C938-4766-BE10-076992807B35}"/>
            </a:ext>
          </a:extLst>
        </xdr:cNvPr>
        <xdr:cNvCxnSpPr/>
      </xdr:nvCxnSpPr>
      <xdr:spPr>
        <a:xfrm flipV="1">
          <a:off x="19545300" y="6733046"/>
          <a:ext cx="889000" cy="24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69120</xdr:rowOff>
    </xdr:from>
    <xdr:to>
      <xdr:col>98</xdr:col>
      <xdr:colOff>38100</xdr:colOff>
      <xdr:row>40</xdr:row>
      <xdr:rowOff>170720</xdr:rowOff>
    </xdr:to>
    <xdr:sp macro="" textlink="">
      <xdr:nvSpPr>
        <xdr:cNvPr id="501" name="楕円 500">
          <a:extLst>
            <a:ext uri="{FF2B5EF4-FFF2-40B4-BE49-F238E27FC236}">
              <a16:creationId xmlns:a16="http://schemas.microsoft.com/office/drawing/2014/main" id="{8AACD5FF-06F3-43A8-B1A6-E74369BD4AC3}"/>
            </a:ext>
          </a:extLst>
        </xdr:cNvPr>
        <xdr:cNvSpPr/>
      </xdr:nvSpPr>
      <xdr:spPr>
        <a:xfrm>
          <a:off x="18605500" y="692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119920</xdr:rowOff>
    </xdr:from>
    <xdr:to>
      <xdr:col>102</xdr:col>
      <xdr:colOff>114300</xdr:colOff>
      <xdr:row>40</xdr:row>
      <xdr:rowOff>120423</xdr:rowOff>
    </xdr:to>
    <xdr:cxnSp macro="">
      <xdr:nvCxnSpPr>
        <xdr:cNvPr id="502" name="直線コネクタ 501">
          <a:extLst>
            <a:ext uri="{FF2B5EF4-FFF2-40B4-BE49-F238E27FC236}">
              <a16:creationId xmlns:a16="http://schemas.microsoft.com/office/drawing/2014/main" id="{0784DD09-C8DE-4DB2-B8F3-8220F945AA81}"/>
            </a:ext>
          </a:extLst>
        </xdr:cNvPr>
        <xdr:cNvCxnSpPr/>
      </xdr:nvCxnSpPr>
      <xdr:spPr>
        <a:xfrm>
          <a:off x="18656300" y="6977920"/>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503" name="n_1aveValue【一般廃棄物処理施設】&#10;一人当たり有形固定資産（償却資産）額">
          <a:extLst>
            <a:ext uri="{FF2B5EF4-FFF2-40B4-BE49-F238E27FC236}">
              <a16:creationId xmlns:a16="http://schemas.microsoft.com/office/drawing/2014/main" id="{ED641046-E719-4D60-8C6F-CFD41FCDBB9E}"/>
            </a:ext>
          </a:extLst>
        </xdr:cNvPr>
        <xdr:cNvSpPr txBox="1"/>
      </xdr:nvSpPr>
      <xdr:spPr>
        <a:xfrm>
          <a:off x="21043411" y="700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1220A555-7F4B-41AB-98B1-88607DB473BC}"/>
            </a:ext>
          </a:extLst>
        </xdr:cNvPr>
        <xdr:cNvSpPr txBox="1"/>
      </xdr:nvSpPr>
      <xdr:spPr>
        <a:xfrm>
          <a:off x="20167111" y="70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9E82077A-1579-4C4D-9EEF-880FDB89CB8B}"/>
            </a:ext>
          </a:extLst>
        </xdr:cNvPr>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81746F28-8EB7-4859-A15B-51D4A933FC24}"/>
            </a:ext>
          </a:extLst>
        </xdr:cNvPr>
        <xdr:cNvSpPr txBox="1"/>
      </xdr:nvSpPr>
      <xdr:spPr>
        <a:xfrm>
          <a:off x="1838911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117348</xdr:rowOff>
    </xdr:from>
    <xdr:ext cx="599010" cy="259045"/>
    <xdr:sp macro="" textlink="">
      <xdr:nvSpPr>
        <xdr:cNvPr id="507" name="n_1mainValue【一般廃棄物処理施設】&#10;一人当たり有形固定資産（償却資産）額">
          <a:extLst>
            <a:ext uri="{FF2B5EF4-FFF2-40B4-BE49-F238E27FC236}">
              <a16:creationId xmlns:a16="http://schemas.microsoft.com/office/drawing/2014/main" id="{599BE4EF-72F5-4C01-BCFE-F3C39B6E2B9C}"/>
            </a:ext>
          </a:extLst>
        </xdr:cNvPr>
        <xdr:cNvSpPr txBox="1"/>
      </xdr:nvSpPr>
      <xdr:spPr>
        <a:xfrm>
          <a:off x="21011095" y="646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113823</xdr:rowOff>
    </xdr:from>
    <xdr:ext cx="599010" cy="259045"/>
    <xdr:sp macro="" textlink="">
      <xdr:nvSpPr>
        <xdr:cNvPr id="508" name="n_2mainValue【一般廃棄物処理施設】&#10;一人当たり有形固定資産（償却資産）額">
          <a:extLst>
            <a:ext uri="{FF2B5EF4-FFF2-40B4-BE49-F238E27FC236}">
              <a16:creationId xmlns:a16="http://schemas.microsoft.com/office/drawing/2014/main" id="{4C6AAF05-70EB-4245-89E2-696BA2242DAC}"/>
            </a:ext>
          </a:extLst>
        </xdr:cNvPr>
        <xdr:cNvSpPr txBox="1"/>
      </xdr:nvSpPr>
      <xdr:spPr>
        <a:xfrm>
          <a:off x="20134795" y="6457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16300</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6DEF2F54-09E4-4570-9AD3-AF17CEF7B46A}"/>
            </a:ext>
          </a:extLst>
        </xdr:cNvPr>
        <xdr:cNvSpPr txBox="1"/>
      </xdr:nvSpPr>
      <xdr:spPr>
        <a:xfrm>
          <a:off x="19278111" y="670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15797</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094CA825-E07A-44E0-AF5F-E897A36D3023}"/>
            </a:ext>
          </a:extLst>
        </xdr:cNvPr>
        <xdr:cNvSpPr txBox="1"/>
      </xdr:nvSpPr>
      <xdr:spPr>
        <a:xfrm>
          <a:off x="18389111" y="670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B102FCAF-BEDD-46AC-A230-BCA8DB90CCA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CB8BA816-935A-49A4-9475-F8789C53D2A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789B33D9-1893-41A0-A287-6C3FE25C37A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7D607BAE-2A1A-4605-BFFF-31ED05A4EB4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4C943A15-2672-412A-9B6F-14061B47FC8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2CC4B357-B5DF-49B4-BE20-C2ED7F6C620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6BE88ECC-5F6A-41EA-90E5-5EAB393909A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1D5BFB5E-9CF2-4879-833D-D83F25A081E7}"/>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9" name="正方形/長方形 518">
          <a:extLst>
            <a:ext uri="{FF2B5EF4-FFF2-40B4-BE49-F238E27FC236}">
              <a16:creationId xmlns:a16="http://schemas.microsoft.com/office/drawing/2014/main" id="{A47A248A-10A6-4A9C-974B-55C57FD32BF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0" name="正方形/長方形 519">
          <a:extLst>
            <a:ext uri="{FF2B5EF4-FFF2-40B4-BE49-F238E27FC236}">
              <a16:creationId xmlns:a16="http://schemas.microsoft.com/office/drawing/2014/main" id="{054D90EF-EB57-4818-8FD7-0A26B007149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1" name="正方形/長方形 520">
          <a:extLst>
            <a:ext uri="{FF2B5EF4-FFF2-40B4-BE49-F238E27FC236}">
              <a16:creationId xmlns:a16="http://schemas.microsoft.com/office/drawing/2014/main" id="{AE16BA3B-6A94-420C-9DA5-2049A28314C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2" name="正方形/長方形 521">
          <a:extLst>
            <a:ext uri="{FF2B5EF4-FFF2-40B4-BE49-F238E27FC236}">
              <a16:creationId xmlns:a16="http://schemas.microsoft.com/office/drawing/2014/main" id="{3EDD3791-FC5F-4B5E-8A95-A865EA619A0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3" name="正方形/長方形 522">
          <a:extLst>
            <a:ext uri="{FF2B5EF4-FFF2-40B4-BE49-F238E27FC236}">
              <a16:creationId xmlns:a16="http://schemas.microsoft.com/office/drawing/2014/main" id="{D1A739A2-7F9B-40BD-9133-4BF9F2C5AAD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4" name="正方形/長方形 523">
          <a:extLst>
            <a:ext uri="{FF2B5EF4-FFF2-40B4-BE49-F238E27FC236}">
              <a16:creationId xmlns:a16="http://schemas.microsoft.com/office/drawing/2014/main" id="{A8D1705F-3F59-4201-B7FA-8C6217EAA91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5" name="正方形/長方形 524">
          <a:extLst>
            <a:ext uri="{FF2B5EF4-FFF2-40B4-BE49-F238E27FC236}">
              <a16:creationId xmlns:a16="http://schemas.microsoft.com/office/drawing/2014/main" id="{5104340D-96D1-434D-B980-AA068BF8395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6" name="正方形/長方形 525">
          <a:extLst>
            <a:ext uri="{FF2B5EF4-FFF2-40B4-BE49-F238E27FC236}">
              <a16:creationId xmlns:a16="http://schemas.microsoft.com/office/drawing/2014/main" id="{EC70823E-D7CF-44DB-89A8-71C2F16315AF}"/>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68018F4F-8693-43EA-B3D7-206F9857BB3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F9B656C1-7E93-41C2-B439-F37F7491D5F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7794AE68-B6E1-4345-AA84-FBB85A501A2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936B4F78-0AD4-4A44-87DC-2BE30DDA88A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20C8E413-9CA5-4FDE-8EAB-88520BD83F7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570CECDB-2F8C-4D8D-853B-3A974289B59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144AC52E-0C5A-4C52-8D07-E7D7820785F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BD1858F1-11AF-4C3D-BB21-122DE1834DC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F4865356-243F-4C77-A4CD-97291045555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57E6DBC0-F7CC-444B-856B-2E9E89F84DA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388A88CC-47A2-4681-B475-2B7CDA47ED8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C9C155A2-AD10-4C4F-81D3-96FC068FB41F}"/>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953F5C70-816B-43EA-86FD-739C0E41D61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1AF4D0F3-D8AC-4A28-821F-B0DA586424F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84CAD973-9B6E-40AC-986A-013F91D2EAF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286DD112-74D1-4AEB-9FB6-10AC867DAF8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386ED7FE-163D-4CF8-B4B4-23278DDF7A6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8B9F21EA-8B14-4D58-8E76-681F0C55AC13}"/>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46BFEF99-975A-4F5C-B216-21B49009727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5E70571A-C5D9-4703-B026-E55086A1491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FB090911-E31F-4F27-AF87-5A5F2381319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039DAC37-2ACD-498B-8DD8-3C3118335AF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C7872221-8A80-416F-8CBF-D1044916BDF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FE94DFBB-A46C-4AC2-94C5-4AB1BCB3F92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9DC3D07A-224E-419F-AC15-2B92834AA9A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60126212-DADB-45F8-B926-092D2FF89E0A}"/>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8CE9070C-A83B-4473-9E80-694666DD11A9}"/>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BD6C870F-3528-4DB2-9C28-329C0B7D2C3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D9CE4136-3807-470B-A699-6DFB379538FC}"/>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6" name="直線コネクタ 555">
          <a:extLst>
            <a:ext uri="{FF2B5EF4-FFF2-40B4-BE49-F238E27FC236}">
              <a16:creationId xmlns:a16="http://schemas.microsoft.com/office/drawing/2014/main" id="{0C7B075B-B7EE-431B-A1D6-F4D93C45898E}"/>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64CF0FD4-0CED-4E71-84B3-D8425A049A3F}"/>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8" name="フローチャート: 判断 557">
          <a:extLst>
            <a:ext uri="{FF2B5EF4-FFF2-40B4-BE49-F238E27FC236}">
              <a16:creationId xmlns:a16="http://schemas.microsoft.com/office/drawing/2014/main" id="{CADAABCA-F371-4BE5-AC1D-00EBB076E8E3}"/>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59" name="フローチャート: 判断 558">
          <a:extLst>
            <a:ext uri="{FF2B5EF4-FFF2-40B4-BE49-F238E27FC236}">
              <a16:creationId xmlns:a16="http://schemas.microsoft.com/office/drawing/2014/main" id="{CA2E2BFC-056C-4BD3-AC79-F5C0BFF5961A}"/>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0" name="フローチャート: 判断 559">
          <a:extLst>
            <a:ext uri="{FF2B5EF4-FFF2-40B4-BE49-F238E27FC236}">
              <a16:creationId xmlns:a16="http://schemas.microsoft.com/office/drawing/2014/main" id="{4BD36003-49A5-4CA8-8844-C551DE9DC2C9}"/>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1" name="フローチャート: 判断 560">
          <a:extLst>
            <a:ext uri="{FF2B5EF4-FFF2-40B4-BE49-F238E27FC236}">
              <a16:creationId xmlns:a16="http://schemas.microsoft.com/office/drawing/2014/main" id="{1183A361-F5B6-431D-8089-06C05F4F3C92}"/>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2" name="フローチャート: 判断 561">
          <a:extLst>
            <a:ext uri="{FF2B5EF4-FFF2-40B4-BE49-F238E27FC236}">
              <a16:creationId xmlns:a16="http://schemas.microsoft.com/office/drawing/2014/main" id="{CE7DBE4E-3F3F-441D-8CA8-16CCB9810FEC}"/>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30FEA66E-252A-4CCB-9876-9BEF1A9A78E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17D633A-CDD3-4AAC-AD8C-7E11B27AFD9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EC31FD01-7C9E-4A3B-8B45-4A429C62C32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1D14355D-4EAE-4FF4-9DBE-49A0E82072E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83E85AD7-396C-4A8D-BCDD-F791E800043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101600</xdr:rowOff>
    </xdr:from>
    <xdr:to>
      <xdr:col>85</xdr:col>
      <xdr:colOff>177800</xdr:colOff>
      <xdr:row>84</xdr:row>
      <xdr:rowOff>31750</xdr:rowOff>
    </xdr:to>
    <xdr:sp macro="" textlink="">
      <xdr:nvSpPr>
        <xdr:cNvPr id="568" name="楕円 567">
          <a:extLst>
            <a:ext uri="{FF2B5EF4-FFF2-40B4-BE49-F238E27FC236}">
              <a16:creationId xmlns:a16="http://schemas.microsoft.com/office/drawing/2014/main" id="{1E4863A7-7885-4452-9E35-7ECB86DADA00}"/>
            </a:ext>
          </a:extLst>
        </xdr:cNvPr>
        <xdr:cNvSpPr/>
      </xdr:nvSpPr>
      <xdr:spPr>
        <a:xfrm>
          <a:off x="162687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80027</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52A88463-2509-434E-B66D-BAE600746C29}"/>
            </a:ext>
          </a:extLst>
        </xdr:cNvPr>
        <xdr:cNvSpPr txBox="1"/>
      </xdr:nvSpPr>
      <xdr:spPr>
        <a:xfrm>
          <a:off x="16357600"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68943</xdr:rowOff>
    </xdr:from>
    <xdr:to>
      <xdr:col>81</xdr:col>
      <xdr:colOff>101600</xdr:colOff>
      <xdr:row>83</xdr:row>
      <xdr:rowOff>170543</xdr:rowOff>
    </xdr:to>
    <xdr:sp macro="" textlink="">
      <xdr:nvSpPr>
        <xdr:cNvPr id="570" name="楕円 569">
          <a:extLst>
            <a:ext uri="{FF2B5EF4-FFF2-40B4-BE49-F238E27FC236}">
              <a16:creationId xmlns:a16="http://schemas.microsoft.com/office/drawing/2014/main" id="{0F6C1359-8E2D-4BF0-ADAA-34A8DA1214A5}"/>
            </a:ext>
          </a:extLst>
        </xdr:cNvPr>
        <xdr:cNvSpPr/>
      </xdr:nvSpPr>
      <xdr:spPr>
        <a:xfrm>
          <a:off x="15430500" y="142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119743</xdr:rowOff>
    </xdr:from>
    <xdr:to>
      <xdr:col>85</xdr:col>
      <xdr:colOff>127000</xdr:colOff>
      <xdr:row>83</xdr:row>
      <xdr:rowOff>152400</xdr:rowOff>
    </xdr:to>
    <xdr:cxnSp macro="">
      <xdr:nvCxnSpPr>
        <xdr:cNvPr id="571" name="直線コネクタ 570">
          <a:extLst>
            <a:ext uri="{FF2B5EF4-FFF2-40B4-BE49-F238E27FC236}">
              <a16:creationId xmlns:a16="http://schemas.microsoft.com/office/drawing/2014/main" id="{C3519B8E-E15F-4324-A87A-1F3C67471E00}"/>
            </a:ext>
          </a:extLst>
        </xdr:cNvPr>
        <xdr:cNvCxnSpPr/>
      </xdr:nvCxnSpPr>
      <xdr:spPr>
        <a:xfrm>
          <a:off x="15481300" y="1435009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18324</xdr:rowOff>
    </xdr:from>
    <xdr:to>
      <xdr:col>76</xdr:col>
      <xdr:colOff>165100</xdr:colOff>
      <xdr:row>83</xdr:row>
      <xdr:rowOff>119924</xdr:rowOff>
    </xdr:to>
    <xdr:sp macro="" textlink="">
      <xdr:nvSpPr>
        <xdr:cNvPr id="572" name="楕円 571">
          <a:extLst>
            <a:ext uri="{FF2B5EF4-FFF2-40B4-BE49-F238E27FC236}">
              <a16:creationId xmlns:a16="http://schemas.microsoft.com/office/drawing/2014/main" id="{08AB8D19-62F7-4776-8078-CECEEE2C13A7}"/>
            </a:ext>
          </a:extLst>
        </xdr:cNvPr>
        <xdr:cNvSpPr/>
      </xdr:nvSpPr>
      <xdr:spPr>
        <a:xfrm>
          <a:off x="14541500" y="1424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69124</xdr:rowOff>
    </xdr:from>
    <xdr:to>
      <xdr:col>81</xdr:col>
      <xdr:colOff>50800</xdr:colOff>
      <xdr:row>83</xdr:row>
      <xdr:rowOff>119743</xdr:rowOff>
    </xdr:to>
    <xdr:cxnSp macro="">
      <xdr:nvCxnSpPr>
        <xdr:cNvPr id="573" name="直線コネクタ 572">
          <a:extLst>
            <a:ext uri="{FF2B5EF4-FFF2-40B4-BE49-F238E27FC236}">
              <a16:creationId xmlns:a16="http://schemas.microsoft.com/office/drawing/2014/main" id="{1FD321C8-179A-4340-8385-CD1060DF3F42}"/>
            </a:ext>
          </a:extLst>
        </xdr:cNvPr>
        <xdr:cNvCxnSpPr/>
      </xdr:nvCxnSpPr>
      <xdr:spPr>
        <a:xfrm>
          <a:off x="14592300" y="14299474"/>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15058</xdr:rowOff>
    </xdr:from>
    <xdr:to>
      <xdr:col>72</xdr:col>
      <xdr:colOff>38100</xdr:colOff>
      <xdr:row>83</xdr:row>
      <xdr:rowOff>116658</xdr:rowOff>
    </xdr:to>
    <xdr:sp macro="" textlink="">
      <xdr:nvSpPr>
        <xdr:cNvPr id="574" name="楕円 573">
          <a:extLst>
            <a:ext uri="{FF2B5EF4-FFF2-40B4-BE49-F238E27FC236}">
              <a16:creationId xmlns:a16="http://schemas.microsoft.com/office/drawing/2014/main" id="{612C5DAE-014C-411E-B589-225FE05F5D22}"/>
            </a:ext>
          </a:extLst>
        </xdr:cNvPr>
        <xdr:cNvSpPr/>
      </xdr:nvSpPr>
      <xdr:spPr>
        <a:xfrm>
          <a:off x="13652500" y="142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65858</xdr:rowOff>
    </xdr:from>
    <xdr:to>
      <xdr:col>76</xdr:col>
      <xdr:colOff>114300</xdr:colOff>
      <xdr:row>83</xdr:row>
      <xdr:rowOff>69124</xdr:rowOff>
    </xdr:to>
    <xdr:cxnSp macro="">
      <xdr:nvCxnSpPr>
        <xdr:cNvPr id="575" name="直線コネクタ 574">
          <a:extLst>
            <a:ext uri="{FF2B5EF4-FFF2-40B4-BE49-F238E27FC236}">
              <a16:creationId xmlns:a16="http://schemas.microsoft.com/office/drawing/2014/main" id="{D4607862-15D6-425F-B1FB-BD7A4C9ED28D}"/>
            </a:ext>
          </a:extLst>
        </xdr:cNvPr>
        <xdr:cNvCxnSpPr/>
      </xdr:nvCxnSpPr>
      <xdr:spPr>
        <a:xfrm>
          <a:off x="13703300" y="1429620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147320</xdr:rowOff>
    </xdr:from>
    <xdr:to>
      <xdr:col>67</xdr:col>
      <xdr:colOff>101600</xdr:colOff>
      <xdr:row>83</xdr:row>
      <xdr:rowOff>77470</xdr:rowOff>
    </xdr:to>
    <xdr:sp macro="" textlink="">
      <xdr:nvSpPr>
        <xdr:cNvPr id="576" name="楕円 575">
          <a:extLst>
            <a:ext uri="{FF2B5EF4-FFF2-40B4-BE49-F238E27FC236}">
              <a16:creationId xmlns:a16="http://schemas.microsoft.com/office/drawing/2014/main" id="{A2F82DA4-29C7-483A-8DD5-AC1BF2B3CCBE}"/>
            </a:ext>
          </a:extLst>
        </xdr:cNvPr>
        <xdr:cNvSpPr/>
      </xdr:nvSpPr>
      <xdr:spPr>
        <a:xfrm>
          <a:off x="12763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26670</xdr:rowOff>
    </xdr:from>
    <xdr:to>
      <xdr:col>71</xdr:col>
      <xdr:colOff>177800</xdr:colOff>
      <xdr:row>83</xdr:row>
      <xdr:rowOff>65858</xdr:rowOff>
    </xdr:to>
    <xdr:cxnSp macro="">
      <xdr:nvCxnSpPr>
        <xdr:cNvPr id="577" name="直線コネクタ 576">
          <a:extLst>
            <a:ext uri="{FF2B5EF4-FFF2-40B4-BE49-F238E27FC236}">
              <a16:creationId xmlns:a16="http://schemas.microsoft.com/office/drawing/2014/main" id="{BA3F99D5-455C-4EE7-AAFB-5DDE0C446268}"/>
            </a:ext>
          </a:extLst>
        </xdr:cNvPr>
        <xdr:cNvCxnSpPr/>
      </xdr:nvCxnSpPr>
      <xdr:spPr>
        <a:xfrm>
          <a:off x="12814300" y="1425702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578" name="n_1aveValue【消防施設】&#10;有形固定資産減価償却率">
          <a:extLst>
            <a:ext uri="{FF2B5EF4-FFF2-40B4-BE49-F238E27FC236}">
              <a16:creationId xmlns:a16="http://schemas.microsoft.com/office/drawing/2014/main" id="{922C9D6A-6D8C-4CBC-8DCC-529E33D041DE}"/>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79" name="n_2aveValue【消防施設】&#10;有形固定資産減価償却率">
          <a:extLst>
            <a:ext uri="{FF2B5EF4-FFF2-40B4-BE49-F238E27FC236}">
              <a16:creationId xmlns:a16="http://schemas.microsoft.com/office/drawing/2014/main" id="{64DB0284-36A1-41D2-A73F-E43871A2BC41}"/>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80" name="n_3aveValue【消防施設】&#10;有形固定資産減価償却率">
          <a:extLst>
            <a:ext uri="{FF2B5EF4-FFF2-40B4-BE49-F238E27FC236}">
              <a16:creationId xmlns:a16="http://schemas.microsoft.com/office/drawing/2014/main" id="{E82BA4B6-739F-4D28-AA4D-6BEBC82500E1}"/>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1" name="n_4aveValue【消防施設】&#10;有形固定資産減価償却率">
          <a:extLst>
            <a:ext uri="{FF2B5EF4-FFF2-40B4-BE49-F238E27FC236}">
              <a16:creationId xmlns:a16="http://schemas.microsoft.com/office/drawing/2014/main" id="{387A6843-939D-40BD-8EA9-4BDA8F64EA3C}"/>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161670</xdr:rowOff>
    </xdr:from>
    <xdr:ext cx="405111" cy="259045"/>
    <xdr:sp macro="" textlink="">
      <xdr:nvSpPr>
        <xdr:cNvPr id="582" name="n_1mainValue【消防施設】&#10;有形固定資産減価償却率">
          <a:extLst>
            <a:ext uri="{FF2B5EF4-FFF2-40B4-BE49-F238E27FC236}">
              <a16:creationId xmlns:a16="http://schemas.microsoft.com/office/drawing/2014/main" id="{279C57E2-5E89-4933-B56C-972698518233}"/>
            </a:ext>
          </a:extLst>
        </xdr:cNvPr>
        <xdr:cNvSpPr txBox="1"/>
      </xdr:nvSpPr>
      <xdr:spPr>
        <a:xfrm>
          <a:off x="152660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111051</xdr:rowOff>
    </xdr:from>
    <xdr:ext cx="405111" cy="259045"/>
    <xdr:sp macro="" textlink="">
      <xdr:nvSpPr>
        <xdr:cNvPr id="583" name="n_2mainValue【消防施設】&#10;有形固定資産減価償却率">
          <a:extLst>
            <a:ext uri="{FF2B5EF4-FFF2-40B4-BE49-F238E27FC236}">
              <a16:creationId xmlns:a16="http://schemas.microsoft.com/office/drawing/2014/main" id="{2CCA86EB-9DE1-4D5E-B072-5E5D2A4DAF52}"/>
            </a:ext>
          </a:extLst>
        </xdr:cNvPr>
        <xdr:cNvSpPr txBox="1"/>
      </xdr:nvSpPr>
      <xdr:spPr>
        <a:xfrm>
          <a:off x="14389744" y="1434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107785</xdr:rowOff>
    </xdr:from>
    <xdr:ext cx="405111" cy="259045"/>
    <xdr:sp macro="" textlink="">
      <xdr:nvSpPr>
        <xdr:cNvPr id="584" name="n_3mainValue【消防施設】&#10;有形固定資産減価償却率">
          <a:extLst>
            <a:ext uri="{FF2B5EF4-FFF2-40B4-BE49-F238E27FC236}">
              <a16:creationId xmlns:a16="http://schemas.microsoft.com/office/drawing/2014/main" id="{63477A11-B25B-46CF-A95A-E31BF8B15CA8}"/>
            </a:ext>
          </a:extLst>
        </xdr:cNvPr>
        <xdr:cNvSpPr txBox="1"/>
      </xdr:nvSpPr>
      <xdr:spPr>
        <a:xfrm>
          <a:off x="135007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68597</xdr:rowOff>
    </xdr:from>
    <xdr:ext cx="405111" cy="259045"/>
    <xdr:sp macro="" textlink="">
      <xdr:nvSpPr>
        <xdr:cNvPr id="585" name="n_4mainValue【消防施設】&#10;有形固定資産減価償却率">
          <a:extLst>
            <a:ext uri="{FF2B5EF4-FFF2-40B4-BE49-F238E27FC236}">
              <a16:creationId xmlns:a16="http://schemas.microsoft.com/office/drawing/2014/main" id="{DCC181C9-882D-4B81-9800-784AF2E06C52}"/>
            </a:ext>
          </a:extLst>
        </xdr:cNvPr>
        <xdr:cNvSpPr txBox="1"/>
      </xdr:nvSpPr>
      <xdr:spPr>
        <a:xfrm>
          <a:off x="12611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390C0F63-6E8B-42F9-858F-B83259F0F0D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397049CD-6E6D-415E-81B1-159D5E35AA1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F2326676-857D-4D20-AB24-BCC8E8CF9A0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5B0E7DA5-86FB-4F28-9273-60CAB4E08D9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6FCA495A-8ADC-4110-91DE-1639C7CF8BF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B6663991-FADD-41C3-B075-7C499ADAB91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A130D27F-A3B3-486B-A640-9A342B872F1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0E351A06-2312-485D-8A4C-76A9503777A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33869333-DC08-476A-A455-47B62CFECD0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148F3D01-BEA0-40B8-8D20-87BF80EAB88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6" name="直線コネクタ 595">
          <a:extLst>
            <a:ext uri="{FF2B5EF4-FFF2-40B4-BE49-F238E27FC236}">
              <a16:creationId xmlns:a16="http://schemas.microsoft.com/office/drawing/2014/main" id="{6CB48908-AFF1-404D-A74C-07A283DEBF33}"/>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7" name="テキスト ボックス 596">
          <a:extLst>
            <a:ext uri="{FF2B5EF4-FFF2-40B4-BE49-F238E27FC236}">
              <a16:creationId xmlns:a16="http://schemas.microsoft.com/office/drawing/2014/main" id="{339C4430-2A1C-4E16-ADEE-EE3DCBB647A8}"/>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8" name="直線コネクタ 597">
          <a:extLst>
            <a:ext uri="{FF2B5EF4-FFF2-40B4-BE49-F238E27FC236}">
              <a16:creationId xmlns:a16="http://schemas.microsoft.com/office/drawing/2014/main" id="{891DA1F8-21FF-4126-AC68-E65406BD32D3}"/>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9" name="テキスト ボックス 598">
          <a:extLst>
            <a:ext uri="{FF2B5EF4-FFF2-40B4-BE49-F238E27FC236}">
              <a16:creationId xmlns:a16="http://schemas.microsoft.com/office/drawing/2014/main" id="{003B2063-BCC3-49A5-B600-AB9482444BC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0" name="直線コネクタ 599">
          <a:extLst>
            <a:ext uri="{FF2B5EF4-FFF2-40B4-BE49-F238E27FC236}">
              <a16:creationId xmlns:a16="http://schemas.microsoft.com/office/drawing/2014/main" id="{E2945BD9-AEE2-4FD4-A7E2-8468F3079536}"/>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1" name="テキスト ボックス 600">
          <a:extLst>
            <a:ext uri="{FF2B5EF4-FFF2-40B4-BE49-F238E27FC236}">
              <a16:creationId xmlns:a16="http://schemas.microsoft.com/office/drawing/2014/main" id="{45FB2158-3D91-4E08-95AF-B901D8639F3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2" name="直線コネクタ 601">
          <a:extLst>
            <a:ext uri="{FF2B5EF4-FFF2-40B4-BE49-F238E27FC236}">
              <a16:creationId xmlns:a16="http://schemas.microsoft.com/office/drawing/2014/main" id="{3E33C81C-2D49-447B-BD66-7498A08E554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3" name="テキスト ボックス 602">
          <a:extLst>
            <a:ext uri="{FF2B5EF4-FFF2-40B4-BE49-F238E27FC236}">
              <a16:creationId xmlns:a16="http://schemas.microsoft.com/office/drawing/2014/main" id="{F31EA3CA-60C6-42B8-A93B-348B59C62D0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E3CFEB1E-131D-4A62-BF5C-3A621D9920C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0A0205DB-5A77-4486-9160-34AD20458C6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A19343DC-75CA-40D6-BB5D-4EDBBA1EC0F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7" name="直線コネクタ 606">
          <a:extLst>
            <a:ext uri="{FF2B5EF4-FFF2-40B4-BE49-F238E27FC236}">
              <a16:creationId xmlns:a16="http://schemas.microsoft.com/office/drawing/2014/main" id="{A769A4EE-2929-4AD4-A287-89DCBFFA82FE}"/>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8" name="【消防施設】&#10;一人当たり面積最小値テキスト">
          <a:extLst>
            <a:ext uri="{FF2B5EF4-FFF2-40B4-BE49-F238E27FC236}">
              <a16:creationId xmlns:a16="http://schemas.microsoft.com/office/drawing/2014/main" id="{7D45915A-6356-4280-B60C-5E58EAE1CD4A}"/>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09" name="直線コネクタ 608">
          <a:extLst>
            <a:ext uri="{FF2B5EF4-FFF2-40B4-BE49-F238E27FC236}">
              <a16:creationId xmlns:a16="http://schemas.microsoft.com/office/drawing/2014/main" id="{3DAD605E-F976-4EC3-8A67-86DA43EBD658}"/>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0" name="【消防施設】&#10;一人当たり面積最大値テキスト">
          <a:extLst>
            <a:ext uri="{FF2B5EF4-FFF2-40B4-BE49-F238E27FC236}">
              <a16:creationId xmlns:a16="http://schemas.microsoft.com/office/drawing/2014/main" id="{5FA26CC3-6343-47D7-81E5-AD9B75FA75F4}"/>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1" name="直線コネクタ 610">
          <a:extLst>
            <a:ext uri="{FF2B5EF4-FFF2-40B4-BE49-F238E27FC236}">
              <a16:creationId xmlns:a16="http://schemas.microsoft.com/office/drawing/2014/main" id="{F5D47324-23CB-4C44-96E6-D3135FA3EEE3}"/>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612" name="【消防施設】&#10;一人当たり面積平均値テキスト">
          <a:extLst>
            <a:ext uri="{FF2B5EF4-FFF2-40B4-BE49-F238E27FC236}">
              <a16:creationId xmlns:a16="http://schemas.microsoft.com/office/drawing/2014/main" id="{FC45954F-40BB-43BE-9017-B159F6F5B665}"/>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3" name="フローチャート: 判断 612">
          <a:extLst>
            <a:ext uri="{FF2B5EF4-FFF2-40B4-BE49-F238E27FC236}">
              <a16:creationId xmlns:a16="http://schemas.microsoft.com/office/drawing/2014/main" id="{DD4F203A-C72D-4F15-9A6A-B260EF99537E}"/>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4" name="フローチャート: 判断 613">
          <a:extLst>
            <a:ext uri="{FF2B5EF4-FFF2-40B4-BE49-F238E27FC236}">
              <a16:creationId xmlns:a16="http://schemas.microsoft.com/office/drawing/2014/main" id="{4724E759-4B42-4564-8CD9-F12BE8A3F20C}"/>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5" name="フローチャート: 判断 614">
          <a:extLst>
            <a:ext uri="{FF2B5EF4-FFF2-40B4-BE49-F238E27FC236}">
              <a16:creationId xmlns:a16="http://schemas.microsoft.com/office/drawing/2014/main" id="{6715B49A-2163-47A3-823C-D9CC798E0858}"/>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6" name="フローチャート: 判断 615">
          <a:extLst>
            <a:ext uri="{FF2B5EF4-FFF2-40B4-BE49-F238E27FC236}">
              <a16:creationId xmlns:a16="http://schemas.microsoft.com/office/drawing/2014/main" id="{32090587-B328-42AC-9524-ECC1DD3D0FE6}"/>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7" name="フローチャート: 判断 616">
          <a:extLst>
            <a:ext uri="{FF2B5EF4-FFF2-40B4-BE49-F238E27FC236}">
              <a16:creationId xmlns:a16="http://schemas.microsoft.com/office/drawing/2014/main" id="{37D70A87-6BA1-4683-9778-283C507517A7}"/>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FB37575F-ABD2-44CF-BD8E-1A705669CF5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E2402427-06EF-4DB3-AD9C-FBFD43A8196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AFBE75E7-E60C-465F-8F03-904385CCE18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6680897C-E152-4BB9-BAC7-97A65338B8B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23DBD8B1-F674-4B99-A690-F222619796F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23" name="楕円 622">
          <a:extLst>
            <a:ext uri="{FF2B5EF4-FFF2-40B4-BE49-F238E27FC236}">
              <a16:creationId xmlns:a16="http://schemas.microsoft.com/office/drawing/2014/main" id="{F0B5E04F-5752-46D2-847A-CB5811AA22CA}"/>
            </a:ext>
          </a:extLst>
        </xdr:cNvPr>
        <xdr:cNvSpPr/>
      </xdr:nvSpPr>
      <xdr:spPr>
        <a:xfrm>
          <a:off x="221107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5605</xdr:rowOff>
    </xdr:from>
    <xdr:ext cx="469744" cy="259045"/>
    <xdr:sp macro="" textlink="">
      <xdr:nvSpPr>
        <xdr:cNvPr id="624" name="【消防施設】&#10;一人当たり面積該当値テキスト">
          <a:extLst>
            <a:ext uri="{FF2B5EF4-FFF2-40B4-BE49-F238E27FC236}">
              <a16:creationId xmlns:a16="http://schemas.microsoft.com/office/drawing/2014/main" id="{6CC001B4-7C1A-4D77-BEF7-C9AD90B479D4}"/>
            </a:ext>
          </a:extLst>
        </xdr:cNvPr>
        <xdr:cNvSpPr txBox="1"/>
      </xdr:nvSpPr>
      <xdr:spPr>
        <a:xfrm>
          <a:off x="22199600" y="1423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154178</xdr:rowOff>
    </xdr:from>
    <xdr:to>
      <xdr:col>112</xdr:col>
      <xdr:colOff>38100</xdr:colOff>
      <xdr:row>84</xdr:row>
      <xdr:rowOff>84328</xdr:rowOff>
    </xdr:to>
    <xdr:sp macro="" textlink="">
      <xdr:nvSpPr>
        <xdr:cNvPr id="625" name="楕円 624">
          <a:extLst>
            <a:ext uri="{FF2B5EF4-FFF2-40B4-BE49-F238E27FC236}">
              <a16:creationId xmlns:a16="http://schemas.microsoft.com/office/drawing/2014/main" id="{27C96339-83CB-493D-9683-F868B126889D}"/>
            </a:ext>
          </a:extLst>
        </xdr:cNvPr>
        <xdr:cNvSpPr/>
      </xdr:nvSpPr>
      <xdr:spPr>
        <a:xfrm>
          <a:off x="21272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33528</xdr:rowOff>
    </xdr:from>
    <xdr:to>
      <xdr:col>116</xdr:col>
      <xdr:colOff>63500</xdr:colOff>
      <xdr:row>84</xdr:row>
      <xdr:rowOff>33528</xdr:rowOff>
    </xdr:to>
    <xdr:cxnSp macro="">
      <xdr:nvCxnSpPr>
        <xdr:cNvPr id="626" name="直線コネクタ 625">
          <a:extLst>
            <a:ext uri="{FF2B5EF4-FFF2-40B4-BE49-F238E27FC236}">
              <a16:creationId xmlns:a16="http://schemas.microsoft.com/office/drawing/2014/main" id="{F383CC73-3387-4B97-81C4-3B7E8988E460}"/>
            </a:ext>
          </a:extLst>
        </xdr:cNvPr>
        <xdr:cNvCxnSpPr/>
      </xdr:nvCxnSpPr>
      <xdr:spPr>
        <a:xfrm>
          <a:off x="21323300" y="144353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154178</xdr:rowOff>
    </xdr:from>
    <xdr:to>
      <xdr:col>107</xdr:col>
      <xdr:colOff>101600</xdr:colOff>
      <xdr:row>84</xdr:row>
      <xdr:rowOff>84328</xdr:rowOff>
    </xdr:to>
    <xdr:sp macro="" textlink="">
      <xdr:nvSpPr>
        <xdr:cNvPr id="627" name="楕円 626">
          <a:extLst>
            <a:ext uri="{FF2B5EF4-FFF2-40B4-BE49-F238E27FC236}">
              <a16:creationId xmlns:a16="http://schemas.microsoft.com/office/drawing/2014/main" id="{C18707A2-FAD1-44F2-A690-DC9488C08A86}"/>
            </a:ext>
          </a:extLst>
        </xdr:cNvPr>
        <xdr:cNvSpPr/>
      </xdr:nvSpPr>
      <xdr:spPr>
        <a:xfrm>
          <a:off x="20383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33528</xdr:rowOff>
    </xdr:from>
    <xdr:to>
      <xdr:col>111</xdr:col>
      <xdr:colOff>177800</xdr:colOff>
      <xdr:row>84</xdr:row>
      <xdr:rowOff>33528</xdr:rowOff>
    </xdr:to>
    <xdr:cxnSp macro="">
      <xdr:nvCxnSpPr>
        <xdr:cNvPr id="628" name="直線コネクタ 627">
          <a:extLst>
            <a:ext uri="{FF2B5EF4-FFF2-40B4-BE49-F238E27FC236}">
              <a16:creationId xmlns:a16="http://schemas.microsoft.com/office/drawing/2014/main" id="{E6ADD802-2A41-4341-AF31-641E77763D4E}"/>
            </a:ext>
          </a:extLst>
        </xdr:cNvPr>
        <xdr:cNvCxnSpPr/>
      </xdr:nvCxnSpPr>
      <xdr:spPr>
        <a:xfrm>
          <a:off x="20434300" y="144353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154178</xdr:rowOff>
    </xdr:from>
    <xdr:to>
      <xdr:col>102</xdr:col>
      <xdr:colOff>165100</xdr:colOff>
      <xdr:row>84</xdr:row>
      <xdr:rowOff>84328</xdr:rowOff>
    </xdr:to>
    <xdr:sp macro="" textlink="">
      <xdr:nvSpPr>
        <xdr:cNvPr id="629" name="楕円 628">
          <a:extLst>
            <a:ext uri="{FF2B5EF4-FFF2-40B4-BE49-F238E27FC236}">
              <a16:creationId xmlns:a16="http://schemas.microsoft.com/office/drawing/2014/main" id="{00BB2746-41EF-402D-8A8C-08D95063B48A}"/>
            </a:ext>
          </a:extLst>
        </xdr:cNvPr>
        <xdr:cNvSpPr/>
      </xdr:nvSpPr>
      <xdr:spPr>
        <a:xfrm>
          <a:off x="19494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33528</xdr:rowOff>
    </xdr:from>
    <xdr:to>
      <xdr:col>107</xdr:col>
      <xdr:colOff>50800</xdr:colOff>
      <xdr:row>84</xdr:row>
      <xdr:rowOff>33528</xdr:rowOff>
    </xdr:to>
    <xdr:cxnSp macro="">
      <xdr:nvCxnSpPr>
        <xdr:cNvPr id="630" name="直線コネクタ 629">
          <a:extLst>
            <a:ext uri="{FF2B5EF4-FFF2-40B4-BE49-F238E27FC236}">
              <a16:creationId xmlns:a16="http://schemas.microsoft.com/office/drawing/2014/main" id="{2E34ECBC-22F8-4D4B-BB36-B66D76D0834D}"/>
            </a:ext>
          </a:extLst>
        </xdr:cNvPr>
        <xdr:cNvCxnSpPr/>
      </xdr:nvCxnSpPr>
      <xdr:spPr>
        <a:xfrm>
          <a:off x="19545300" y="144353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149606</xdr:rowOff>
    </xdr:from>
    <xdr:to>
      <xdr:col>98</xdr:col>
      <xdr:colOff>38100</xdr:colOff>
      <xdr:row>84</xdr:row>
      <xdr:rowOff>79756</xdr:rowOff>
    </xdr:to>
    <xdr:sp macro="" textlink="">
      <xdr:nvSpPr>
        <xdr:cNvPr id="631" name="楕円 630">
          <a:extLst>
            <a:ext uri="{FF2B5EF4-FFF2-40B4-BE49-F238E27FC236}">
              <a16:creationId xmlns:a16="http://schemas.microsoft.com/office/drawing/2014/main" id="{91959099-5179-4178-A6EF-8AB1A051C846}"/>
            </a:ext>
          </a:extLst>
        </xdr:cNvPr>
        <xdr:cNvSpPr/>
      </xdr:nvSpPr>
      <xdr:spPr>
        <a:xfrm>
          <a:off x="186055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28956</xdr:rowOff>
    </xdr:from>
    <xdr:to>
      <xdr:col>102</xdr:col>
      <xdr:colOff>114300</xdr:colOff>
      <xdr:row>84</xdr:row>
      <xdr:rowOff>33528</xdr:rowOff>
    </xdr:to>
    <xdr:cxnSp macro="">
      <xdr:nvCxnSpPr>
        <xdr:cNvPr id="632" name="直線コネクタ 631">
          <a:extLst>
            <a:ext uri="{FF2B5EF4-FFF2-40B4-BE49-F238E27FC236}">
              <a16:creationId xmlns:a16="http://schemas.microsoft.com/office/drawing/2014/main" id="{729E34BC-7741-480B-9AB7-5ECFD377C3B1}"/>
            </a:ext>
          </a:extLst>
        </xdr:cNvPr>
        <xdr:cNvCxnSpPr/>
      </xdr:nvCxnSpPr>
      <xdr:spPr>
        <a:xfrm>
          <a:off x="18656300" y="144307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633" name="n_1aveValue【消防施設】&#10;一人当たり面積">
          <a:extLst>
            <a:ext uri="{FF2B5EF4-FFF2-40B4-BE49-F238E27FC236}">
              <a16:creationId xmlns:a16="http://schemas.microsoft.com/office/drawing/2014/main" id="{F6B44ED7-3B1B-4C1C-AF0F-B1B352A22B8B}"/>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634" name="n_2aveValue【消防施設】&#10;一人当たり面積">
          <a:extLst>
            <a:ext uri="{FF2B5EF4-FFF2-40B4-BE49-F238E27FC236}">
              <a16:creationId xmlns:a16="http://schemas.microsoft.com/office/drawing/2014/main" id="{6B2907B3-AFC8-4620-AC19-FF832FE3C018}"/>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635" name="n_3aveValue【消防施設】&#10;一人当たり面積">
          <a:extLst>
            <a:ext uri="{FF2B5EF4-FFF2-40B4-BE49-F238E27FC236}">
              <a16:creationId xmlns:a16="http://schemas.microsoft.com/office/drawing/2014/main" id="{8B87D001-2880-4D3A-8A6B-FBCB589C3DB5}"/>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636" name="n_4aveValue【消防施設】&#10;一人当たり面積">
          <a:extLst>
            <a:ext uri="{FF2B5EF4-FFF2-40B4-BE49-F238E27FC236}">
              <a16:creationId xmlns:a16="http://schemas.microsoft.com/office/drawing/2014/main" id="{A330CE4C-4BF3-4602-AAEA-7BD7B3D7184E}"/>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100855</xdr:rowOff>
    </xdr:from>
    <xdr:ext cx="469744" cy="259045"/>
    <xdr:sp macro="" textlink="">
      <xdr:nvSpPr>
        <xdr:cNvPr id="637" name="n_1mainValue【消防施設】&#10;一人当たり面積">
          <a:extLst>
            <a:ext uri="{FF2B5EF4-FFF2-40B4-BE49-F238E27FC236}">
              <a16:creationId xmlns:a16="http://schemas.microsoft.com/office/drawing/2014/main" id="{514B1944-DDAB-4B02-B7E6-0EC223BA3A21}"/>
            </a:ext>
          </a:extLst>
        </xdr:cNvPr>
        <xdr:cNvSpPr txBox="1"/>
      </xdr:nvSpPr>
      <xdr:spPr>
        <a:xfrm>
          <a:off x="21075727" y="1415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100855</xdr:rowOff>
    </xdr:from>
    <xdr:ext cx="469744" cy="259045"/>
    <xdr:sp macro="" textlink="">
      <xdr:nvSpPr>
        <xdr:cNvPr id="638" name="n_2mainValue【消防施設】&#10;一人当たり面積">
          <a:extLst>
            <a:ext uri="{FF2B5EF4-FFF2-40B4-BE49-F238E27FC236}">
              <a16:creationId xmlns:a16="http://schemas.microsoft.com/office/drawing/2014/main" id="{8E9CB2EF-5CC1-4BE5-A084-929DC28A0565}"/>
            </a:ext>
          </a:extLst>
        </xdr:cNvPr>
        <xdr:cNvSpPr txBox="1"/>
      </xdr:nvSpPr>
      <xdr:spPr>
        <a:xfrm>
          <a:off x="20199427" y="1415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100855</xdr:rowOff>
    </xdr:from>
    <xdr:ext cx="469744" cy="259045"/>
    <xdr:sp macro="" textlink="">
      <xdr:nvSpPr>
        <xdr:cNvPr id="639" name="n_3mainValue【消防施設】&#10;一人当たり面積">
          <a:extLst>
            <a:ext uri="{FF2B5EF4-FFF2-40B4-BE49-F238E27FC236}">
              <a16:creationId xmlns:a16="http://schemas.microsoft.com/office/drawing/2014/main" id="{80F4FCDA-525D-430A-9C4C-A5123BBE71E2}"/>
            </a:ext>
          </a:extLst>
        </xdr:cNvPr>
        <xdr:cNvSpPr txBox="1"/>
      </xdr:nvSpPr>
      <xdr:spPr>
        <a:xfrm>
          <a:off x="19310427" y="1415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96283</xdr:rowOff>
    </xdr:from>
    <xdr:ext cx="469744" cy="259045"/>
    <xdr:sp macro="" textlink="">
      <xdr:nvSpPr>
        <xdr:cNvPr id="640" name="n_4mainValue【消防施設】&#10;一人当たり面積">
          <a:extLst>
            <a:ext uri="{FF2B5EF4-FFF2-40B4-BE49-F238E27FC236}">
              <a16:creationId xmlns:a16="http://schemas.microsoft.com/office/drawing/2014/main" id="{2303C1A4-A226-4FB7-9BFC-7CB061D4C780}"/>
            </a:ext>
          </a:extLst>
        </xdr:cNvPr>
        <xdr:cNvSpPr txBox="1"/>
      </xdr:nvSpPr>
      <xdr:spPr>
        <a:xfrm>
          <a:off x="18421427" y="1415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6DFB57B7-A6F5-43D4-BC43-8556E8EA373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6536B474-939F-4DB0-B6D0-EAAB49C76C7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9508EAD6-7EB6-4C6F-A062-BC7D42B2B89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4306AADE-07C3-4439-9CB1-048449DEA11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DDEFFC41-DD74-41BC-BDDE-78144B288A8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198DB420-12E2-4324-AD4D-C3C892928BD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9C51A394-7DDB-40E7-95DE-92237CD523B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68345964-EC09-4AEE-B5F4-4D585021F98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1F278867-26E3-425E-9371-704826BD7FE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B18B8A53-EA2D-4BBD-8ACF-A2184AD1A37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01DACD46-2871-49EF-9FFA-C50D2E2A0FF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354A3660-7FFE-4EA9-A647-B6FBA093849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A5744E2A-ED9D-4A2D-8B42-388089146BE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0A924B30-179E-4ED7-A925-A96CB835F81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B52AF37D-3D9C-495A-9721-721C637A379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5F2F70A0-C878-488D-918C-3BB568DB535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32B97865-2F6E-4517-83FE-A00E4EF20BE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47EE37DE-EB5A-4E59-85E5-1CE2478C04F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3E140EE5-515B-4DAD-BAB1-620A4A1E179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0400700E-3F92-471A-8A6D-E978B1526DE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4634D05D-BA9F-43CE-A415-1CA5EC9D8B3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4F8340E4-FD7F-41E4-BA75-37C508E61BB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D257172B-C8E2-4FEF-96BF-E375EE82ADA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117CA1F9-664D-4E38-BC2A-35752663A8E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A3B288B9-2E5D-4005-8955-B0E6B76F4D2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FB460CF3-A4D3-4358-A5E5-58E9E3752B89}"/>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a:extLst>
            <a:ext uri="{FF2B5EF4-FFF2-40B4-BE49-F238E27FC236}">
              <a16:creationId xmlns:a16="http://schemas.microsoft.com/office/drawing/2014/main" id="{1A104FC0-8A9A-4FE8-A61D-283706C2490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D8C35727-2C78-43FF-8388-AC347673CA8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69" name="【庁舎】&#10;有形固定資産減価償却率最大値テキスト">
          <a:extLst>
            <a:ext uri="{FF2B5EF4-FFF2-40B4-BE49-F238E27FC236}">
              <a16:creationId xmlns:a16="http://schemas.microsoft.com/office/drawing/2014/main" id="{E0DCB63E-1AEC-434B-9738-9F4D9FCD8EAC}"/>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0" name="直線コネクタ 669">
          <a:extLst>
            <a:ext uri="{FF2B5EF4-FFF2-40B4-BE49-F238E27FC236}">
              <a16:creationId xmlns:a16="http://schemas.microsoft.com/office/drawing/2014/main" id="{C4F98266-5A41-40E3-BA02-DE3A781716A1}"/>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71" name="【庁舎】&#10;有形固定資産減価償却率平均値テキスト">
          <a:extLst>
            <a:ext uri="{FF2B5EF4-FFF2-40B4-BE49-F238E27FC236}">
              <a16:creationId xmlns:a16="http://schemas.microsoft.com/office/drawing/2014/main" id="{EF5EED0F-8AD3-4B86-ACB6-50E95D7F6A3D}"/>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2" name="フローチャート: 判断 671">
          <a:extLst>
            <a:ext uri="{FF2B5EF4-FFF2-40B4-BE49-F238E27FC236}">
              <a16:creationId xmlns:a16="http://schemas.microsoft.com/office/drawing/2014/main" id="{75C7AF89-9E1A-48D9-98F4-E9D35009A08D}"/>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3" name="フローチャート: 判断 672">
          <a:extLst>
            <a:ext uri="{FF2B5EF4-FFF2-40B4-BE49-F238E27FC236}">
              <a16:creationId xmlns:a16="http://schemas.microsoft.com/office/drawing/2014/main" id="{3CD36F7D-E3A5-4E86-B260-11109F12B049}"/>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4" name="フローチャート: 判断 673">
          <a:extLst>
            <a:ext uri="{FF2B5EF4-FFF2-40B4-BE49-F238E27FC236}">
              <a16:creationId xmlns:a16="http://schemas.microsoft.com/office/drawing/2014/main" id="{F1B38033-9D6C-4420-B54F-66014453DB54}"/>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5" name="フローチャート: 判断 674">
          <a:extLst>
            <a:ext uri="{FF2B5EF4-FFF2-40B4-BE49-F238E27FC236}">
              <a16:creationId xmlns:a16="http://schemas.microsoft.com/office/drawing/2014/main" id="{3986B783-F05B-4CD5-8153-7AA60E2B371E}"/>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6" name="フローチャート: 判断 675">
          <a:extLst>
            <a:ext uri="{FF2B5EF4-FFF2-40B4-BE49-F238E27FC236}">
              <a16:creationId xmlns:a16="http://schemas.microsoft.com/office/drawing/2014/main" id="{7AEE01A3-B43E-4BBC-9BF2-3E864396A5A2}"/>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C351AF3D-CDA6-4592-9D4B-13A6F967B9F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1C4483D4-36B4-4431-B50B-57DA2581F7E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629E9C17-9A4B-4CB9-A77B-001F6EB5D11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297A9DB2-BE8E-459A-89F9-76962564BB8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985FEF07-A675-4768-8301-DD0ACF26238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111942</xdr:rowOff>
    </xdr:from>
    <xdr:to>
      <xdr:col>85</xdr:col>
      <xdr:colOff>177800</xdr:colOff>
      <xdr:row>102</xdr:row>
      <xdr:rowOff>42092</xdr:rowOff>
    </xdr:to>
    <xdr:sp macro="" textlink="">
      <xdr:nvSpPr>
        <xdr:cNvPr id="682" name="楕円 681">
          <a:extLst>
            <a:ext uri="{FF2B5EF4-FFF2-40B4-BE49-F238E27FC236}">
              <a16:creationId xmlns:a16="http://schemas.microsoft.com/office/drawing/2014/main" id="{29B3BDD4-581B-4C78-94F3-3AFB5A84A583}"/>
            </a:ext>
          </a:extLst>
        </xdr:cNvPr>
        <xdr:cNvSpPr/>
      </xdr:nvSpPr>
      <xdr:spPr>
        <a:xfrm>
          <a:off x="16268700" y="1742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134819</xdr:rowOff>
    </xdr:from>
    <xdr:ext cx="405111" cy="259045"/>
    <xdr:sp macro="" textlink="">
      <xdr:nvSpPr>
        <xdr:cNvPr id="683" name="【庁舎】&#10;有形固定資産減価償却率該当値テキスト">
          <a:extLst>
            <a:ext uri="{FF2B5EF4-FFF2-40B4-BE49-F238E27FC236}">
              <a16:creationId xmlns:a16="http://schemas.microsoft.com/office/drawing/2014/main" id="{1FFCABD3-DA4D-4E8D-997D-1FA28E021089}"/>
            </a:ext>
          </a:extLst>
        </xdr:cNvPr>
        <xdr:cNvSpPr txBox="1"/>
      </xdr:nvSpPr>
      <xdr:spPr>
        <a:xfrm>
          <a:off x="16357600" y="17279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76019</xdr:rowOff>
    </xdr:from>
    <xdr:to>
      <xdr:col>81</xdr:col>
      <xdr:colOff>101600</xdr:colOff>
      <xdr:row>102</xdr:row>
      <xdr:rowOff>6169</xdr:rowOff>
    </xdr:to>
    <xdr:sp macro="" textlink="">
      <xdr:nvSpPr>
        <xdr:cNvPr id="684" name="楕円 683">
          <a:extLst>
            <a:ext uri="{FF2B5EF4-FFF2-40B4-BE49-F238E27FC236}">
              <a16:creationId xmlns:a16="http://schemas.microsoft.com/office/drawing/2014/main" id="{1BA8C432-A32C-43E3-82A0-73D4E9CBDF0C}"/>
            </a:ext>
          </a:extLst>
        </xdr:cNvPr>
        <xdr:cNvSpPr/>
      </xdr:nvSpPr>
      <xdr:spPr>
        <a:xfrm>
          <a:off x="15430500" y="1739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126819</xdr:rowOff>
    </xdr:from>
    <xdr:to>
      <xdr:col>85</xdr:col>
      <xdr:colOff>127000</xdr:colOff>
      <xdr:row>101</xdr:row>
      <xdr:rowOff>162742</xdr:rowOff>
    </xdr:to>
    <xdr:cxnSp macro="">
      <xdr:nvCxnSpPr>
        <xdr:cNvPr id="685" name="直線コネクタ 684">
          <a:extLst>
            <a:ext uri="{FF2B5EF4-FFF2-40B4-BE49-F238E27FC236}">
              <a16:creationId xmlns:a16="http://schemas.microsoft.com/office/drawing/2014/main" id="{480C53BA-7875-4281-8F3A-084B737056F9}"/>
            </a:ext>
          </a:extLst>
        </xdr:cNvPr>
        <xdr:cNvCxnSpPr/>
      </xdr:nvCxnSpPr>
      <xdr:spPr>
        <a:xfrm>
          <a:off x="15481300" y="17443269"/>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40095</xdr:rowOff>
    </xdr:from>
    <xdr:to>
      <xdr:col>76</xdr:col>
      <xdr:colOff>165100</xdr:colOff>
      <xdr:row>101</xdr:row>
      <xdr:rowOff>141695</xdr:rowOff>
    </xdr:to>
    <xdr:sp macro="" textlink="">
      <xdr:nvSpPr>
        <xdr:cNvPr id="686" name="楕円 685">
          <a:extLst>
            <a:ext uri="{FF2B5EF4-FFF2-40B4-BE49-F238E27FC236}">
              <a16:creationId xmlns:a16="http://schemas.microsoft.com/office/drawing/2014/main" id="{ECD1BC0B-6C77-4A74-9304-4A8FE8970E54}"/>
            </a:ext>
          </a:extLst>
        </xdr:cNvPr>
        <xdr:cNvSpPr/>
      </xdr:nvSpPr>
      <xdr:spPr>
        <a:xfrm>
          <a:off x="14541500" y="1735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90895</xdr:rowOff>
    </xdr:from>
    <xdr:to>
      <xdr:col>81</xdr:col>
      <xdr:colOff>50800</xdr:colOff>
      <xdr:row>101</xdr:row>
      <xdr:rowOff>126819</xdr:rowOff>
    </xdr:to>
    <xdr:cxnSp macro="">
      <xdr:nvCxnSpPr>
        <xdr:cNvPr id="687" name="直線コネクタ 686">
          <a:extLst>
            <a:ext uri="{FF2B5EF4-FFF2-40B4-BE49-F238E27FC236}">
              <a16:creationId xmlns:a16="http://schemas.microsoft.com/office/drawing/2014/main" id="{5007CA47-9F9F-4B0E-8445-854E645B89A3}"/>
            </a:ext>
          </a:extLst>
        </xdr:cNvPr>
        <xdr:cNvCxnSpPr/>
      </xdr:nvCxnSpPr>
      <xdr:spPr>
        <a:xfrm>
          <a:off x="14592300" y="1740734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4173</xdr:rowOff>
    </xdr:from>
    <xdr:to>
      <xdr:col>72</xdr:col>
      <xdr:colOff>38100</xdr:colOff>
      <xdr:row>101</xdr:row>
      <xdr:rowOff>105773</xdr:rowOff>
    </xdr:to>
    <xdr:sp macro="" textlink="">
      <xdr:nvSpPr>
        <xdr:cNvPr id="688" name="楕円 687">
          <a:extLst>
            <a:ext uri="{FF2B5EF4-FFF2-40B4-BE49-F238E27FC236}">
              <a16:creationId xmlns:a16="http://schemas.microsoft.com/office/drawing/2014/main" id="{D834F817-0B5F-475D-85BF-9DE334BE4F14}"/>
            </a:ext>
          </a:extLst>
        </xdr:cNvPr>
        <xdr:cNvSpPr/>
      </xdr:nvSpPr>
      <xdr:spPr>
        <a:xfrm>
          <a:off x="13652500" y="1732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54973</xdr:rowOff>
    </xdr:from>
    <xdr:to>
      <xdr:col>76</xdr:col>
      <xdr:colOff>114300</xdr:colOff>
      <xdr:row>101</xdr:row>
      <xdr:rowOff>90895</xdr:rowOff>
    </xdr:to>
    <xdr:cxnSp macro="">
      <xdr:nvCxnSpPr>
        <xdr:cNvPr id="689" name="直線コネクタ 688">
          <a:extLst>
            <a:ext uri="{FF2B5EF4-FFF2-40B4-BE49-F238E27FC236}">
              <a16:creationId xmlns:a16="http://schemas.microsoft.com/office/drawing/2014/main" id="{0440BEE3-8A14-47F7-B77E-A32A9B6434BE}"/>
            </a:ext>
          </a:extLst>
        </xdr:cNvPr>
        <xdr:cNvCxnSpPr/>
      </xdr:nvCxnSpPr>
      <xdr:spPr>
        <a:xfrm>
          <a:off x="13703300" y="1737142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141332</xdr:rowOff>
    </xdr:from>
    <xdr:to>
      <xdr:col>67</xdr:col>
      <xdr:colOff>101600</xdr:colOff>
      <xdr:row>101</xdr:row>
      <xdr:rowOff>71482</xdr:rowOff>
    </xdr:to>
    <xdr:sp macro="" textlink="">
      <xdr:nvSpPr>
        <xdr:cNvPr id="690" name="楕円 689">
          <a:extLst>
            <a:ext uri="{FF2B5EF4-FFF2-40B4-BE49-F238E27FC236}">
              <a16:creationId xmlns:a16="http://schemas.microsoft.com/office/drawing/2014/main" id="{5CAE8683-CD65-41E4-A7E3-7B5517372911}"/>
            </a:ext>
          </a:extLst>
        </xdr:cNvPr>
        <xdr:cNvSpPr/>
      </xdr:nvSpPr>
      <xdr:spPr>
        <a:xfrm>
          <a:off x="12763500" y="1728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20682</xdr:rowOff>
    </xdr:from>
    <xdr:to>
      <xdr:col>71</xdr:col>
      <xdr:colOff>177800</xdr:colOff>
      <xdr:row>101</xdr:row>
      <xdr:rowOff>54973</xdr:rowOff>
    </xdr:to>
    <xdr:cxnSp macro="">
      <xdr:nvCxnSpPr>
        <xdr:cNvPr id="691" name="直線コネクタ 690">
          <a:extLst>
            <a:ext uri="{FF2B5EF4-FFF2-40B4-BE49-F238E27FC236}">
              <a16:creationId xmlns:a16="http://schemas.microsoft.com/office/drawing/2014/main" id="{26E93A5E-D644-4424-AC6D-10DD2043C200}"/>
            </a:ext>
          </a:extLst>
        </xdr:cNvPr>
        <xdr:cNvCxnSpPr/>
      </xdr:nvCxnSpPr>
      <xdr:spPr>
        <a:xfrm>
          <a:off x="12814300" y="1733713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692" name="n_1aveValue【庁舎】&#10;有形固定資産減価償却率">
          <a:extLst>
            <a:ext uri="{FF2B5EF4-FFF2-40B4-BE49-F238E27FC236}">
              <a16:creationId xmlns:a16="http://schemas.microsoft.com/office/drawing/2014/main" id="{748AD661-BA0F-4145-8164-0F17A04DB2AF}"/>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693" name="n_2aveValue【庁舎】&#10;有形固定資産減価償却率">
          <a:extLst>
            <a:ext uri="{FF2B5EF4-FFF2-40B4-BE49-F238E27FC236}">
              <a16:creationId xmlns:a16="http://schemas.microsoft.com/office/drawing/2014/main" id="{37DD2F29-4D3A-45AD-962F-363F30068A84}"/>
            </a:ext>
          </a:extLst>
        </xdr:cNvPr>
        <xdr:cNvSpPr txBox="1"/>
      </xdr:nvSpPr>
      <xdr:spPr>
        <a:xfrm>
          <a:off x="143897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694" name="n_3aveValue【庁舎】&#10;有形固定資産減価償却率">
          <a:extLst>
            <a:ext uri="{FF2B5EF4-FFF2-40B4-BE49-F238E27FC236}">
              <a16:creationId xmlns:a16="http://schemas.microsoft.com/office/drawing/2014/main" id="{E27DF305-F787-477A-8BFB-3DF30BECC153}"/>
            </a:ext>
          </a:extLst>
        </xdr:cNvPr>
        <xdr:cNvSpPr txBox="1"/>
      </xdr:nvSpPr>
      <xdr:spPr>
        <a:xfrm>
          <a:off x="13500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695" name="n_4aveValue【庁舎】&#10;有形固定資産減価償却率">
          <a:extLst>
            <a:ext uri="{FF2B5EF4-FFF2-40B4-BE49-F238E27FC236}">
              <a16:creationId xmlns:a16="http://schemas.microsoft.com/office/drawing/2014/main" id="{B08F256B-9544-41A5-9C7C-230225EF33BF}"/>
            </a:ext>
          </a:extLst>
        </xdr:cNvPr>
        <xdr:cNvSpPr txBox="1"/>
      </xdr:nvSpPr>
      <xdr:spPr>
        <a:xfrm>
          <a:off x="12611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22696</xdr:rowOff>
    </xdr:from>
    <xdr:ext cx="405111" cy="259045"/>
    <xdr:sp macro="" textlink="">
      <xdr:nvSpPr>
        <xdr:cNvPr id="696" name="n_1mainValue【庁舎】&#10;有形固定資産減価償却率">
          <a:extLst>
            <a:ext uri="{FF2B5EF4-FFF2-40B4-BE49-F238E27FC236}">
              <a16:creationId xmlns:a16="http://schemas.microsoft.com/office/drawing/2014/main" id="{0508134E-6B2A-459D-BDBF-7E02CAAEA9AB}"/>
            </a:ext>
          </a:extLst>
        </xdr:cNvPr>
        <xdr:cNvSpPr txBox="1"/>
      </xdr:nvSpPr>
      <xdr:spPr>
        <a:xfrm>
          <a:off x="15266044" y="1716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158222</xdr:rowOff>
    </xdr:from>
    <xdr:ext cx="405111" cy="259045"/>
    <xdr:sp macro="" textlink="">
      <xdr:nvSpPr>
        <xdr:cNvPr id="697" name="n_2mainValue【庁舎】&#10;有形固定資産減価償却率">
          <a:extLst>
            <a:ext uri="{FF2B5EF4-FFF2-40B4-BE49-F238E27FC236}">
              <a16:creationId xmlns:a16="http://schemas.microsoft.com/office/drawing/2014/main" id="{14564A84-83FC-45DB-8268-D7D1236A39C3}"/>
            </a:ext>
          </a:extLst>
        </xdr:cNvPr>
        <xdr:cNvSpPr txBox="1"/>
      </xdr:nvSpPr>
      <xdr:spPr>
        <a:xfrm>
          <a:off x="14389744" y="171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122300</xdr:rowOff>
    </xdr:from>
    <xdr:ext cx="405111" cy="259045"/>
    <xdr:sp macro="" textlink="">
      <xdr:nvSpPr>
        <xdr:cNvPr id="698" name="n_3mainValue【庁舎】&#10;有形固定資産減価償却率">
          <a:extLst>
            <a:ext uri="{FF2B5EF4-FFF2-40B4-BE49-F238E27FC236}">
              <a16:creationId xmlns:a16="http://schemas.microsoft.com/office/drawing/2014/main" id="{1C687C18-6410-45A3-9EF7-D8D3D3B0E3C5}"/>
            </a:ext>
          </a:extLst>
        </xdr:cNvPr>
        <xdr:cNvSpPr txBox="1"/>
      </xdr:nvSpPr>
      <xdr:spPr>
        <a:xfrm>
          <a:off x="13500744" y="1709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88009</xdr:rowOff>
    </xdr:from>
    <xdr:ext cx="405111" cy="259045"/>
    <xdr:sp macro="" textlink="">
      <xdr:nvSpPr>
        <xdr:cNvPr id="699" name="n_4mainValue【庁舎】&#10;有形固定資産減価償却率">
          <a:extLst>
            <a:ext uri="{FF2B5EF4-FFF2-40B4-BE49-F238E27FC236}">
              <a16:creationId xmlns:a16="http://schemas.microsoft.com/office/drawing/2014/main" id="{216843FF-E321-428D-902D-55BBF05043A4}"/>
            </a:ext>
          </a:extLst>
        </xdr:cNvPr>
        <xdr:cNvSpPr txBox="1"/>
      </xdr:nvSpPr>
      <xdr:spPr>
        <a:xfrm>
          <a:off x="12611744" y="17061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7F68D360-3B9D-49A8-9812-962A00AFC2B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2F2F1CA2-94BA-4E9F-BE6A-7B02C1F97BF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87C8E2AB-8561-4387-955B-7D42377A11B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1C909695-2309-42D4-93BE-843A3D13C37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5419004F-D533-4486-9F6A-BAAD8B87B96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A8A0E3AC-680E-4AB4-A699-4EADE75326B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F2470A89-9D44-4CF0-A07A-751F4C60EC6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4DC69DC1-CC64-438C-8D6F-8420E8EB9EE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112D00EC-B6A5-45AA-8BB1-3533F39CEAC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90418A00-712C-4E9B-9DA8-49C38B2BAB5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0" name="テキスト ボックス 709">
          <a:extLst>
            <a:ext uri="{FF2B5EF4-FFF2-40B4-BE49-F238E27FC236}">
              <a16:creationId xmlns:a16="http://schemas.microsoft.com/office/drawing/2014/main" id="{3C65E110-A42A-4A9C-AEB3-341DBE09A0AF}"/>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59E5EEA9-1A83-4408-92B9-1FBDFF4BBC2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2" name="テキスト ボックス 711">
          <a:extLst>
            <a:ext uri="{FF2B5EF4-FFF2-40B4-BE49-F238E27FC236}">
              <a16:creationId xmlns:a16="http://schemas.microsoft.com/office/drawing/2014/main" id="{F7EAF847-FE10-4F47-9623-0B90C7AE676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FA159F2C-8FBA-4B7B-B45B-9D798B81EA2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4" name="テキスト ボックス 713">
          <a:extLst>
            <a:ext uri="{FF2B5EF4-FFF2-40B4-BE49-F238E27FC236}">
              <a16:creationId xmlns:a16="http://schemas.microsoft.com/office/drawing/2014/main" id="{0CB74551-07CC-4CC0-836C-ED050F12486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13325B08-9C23-4D47-9F7F-FF422AB88DB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6" name="テキスト ボックス 715">
          <a:extLst>
            <a:ext uri="{FF2B5EF4-FFF2-40B4-BE49-F238E27FC236}">
              <a16:creationId xmlns:a16="http://schemas.microsoft.com/office/drawing/2014/main" id="{62488F4F-0986-4091-82AD-750CF0F9B20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C6803CD9-A108-48A7-B039-E47043643F6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8" name="テキスト ボックス 717">
          <a:extLst>
            <a:ext uri="{FF2B5EF4-FFF2-40B4-BE49-F238E27FC236}">
              <a16:creationId xmlns:a16="http://schemas.microsoft.com/office/drawing/2014/main" id="{309F3A84-BD3D-40DE-ADE3-C4799F43BB7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4B808EEF-EF23-4D70-8D3D-2809B3AB313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0" name="テキスト ボックス 719">
          <a:extLst>
            <a:ext uri="{FF2B5EF4-FFF2-40B4-BE49-F238E27FC236}">
              <a16:creationId xmlns:a16="http://schemas.microsoft.com/office/drawing/2014/main" id="{DEE738EF-C317-40AF-BF80-7018EEB600D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A84A668C-7E41-4FB7-9A87-5E5403CD094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2" name="テキスト ボックス 721">
          <a:extLst>
            <a:ext uri="{FF2B5EF4-FFF2-40B4-BE49-F238E27FC236}">
              <a16:creationId xmlns:a16="http://schemas.microsoft.com/office/drawing/2014/main" id="{A279BAAF-7F18-4360-AB02-2E6DBDB0404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C394C659-5D43-4BB0-B674-F3A099D4692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1FEBCFF3-A10C-4ED4-90BD-F00EF59BDB4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A86959F3-25C3-4D38-8CFD-95B0DB76E30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6" name="直線コネクタ 725">
          <a:extLst>
            <a:ext uri="{FF2B5EF4-FFF2-40B4-BE49-F238E27FC236}">
              <a16:creationId xmlns:a16="http://schemas.microsoft.com/office/drawing/2014/main" id="{2871AA95-9A8B-489C-94B7-E6A1FB46B37B}"/>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7" name="【庁舎】&#10;一人当たり面積最小値テキスト">
          <a:extLst>
            <a:ext uri="{FF2B5EF4-FFF2-40B4-BE49-F238E27FC236}">
              <a16:creationId xmlns:a16="http://schemas.microsoft.com/office/drawing/2014/main" id="{11A639F8-B79E-466C-934B-E7B22DDA8BF6}"/>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8" name="直線コネクタ 727">
          <a:extLst>
            <a:ext uri="{FF2B5EF4-FFF2-40B4-BE49-F238E27FC236}">
              <a16:creationId xmlns:a16="http://schemas.microsoft.com/office/drawing/2014/main" id="{A6E69D85-00F5-4784-8B9F-62D16A982985}"/>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29" name="【庁舎】&#10;一人当たり面積最大値テキスト">
          <a:extLst>
            <a:ext uri="{FF2B5EF4-FFF2-40B4-BE49-F238E27FC236}">
              <a16:creationId xmlns:a16="http://schemas.microsoft.com/office/drawing/2014/main" id="{27D1F7DF-6A11-4214-B825-22A65305B657}"/>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0" name="直線コネクタ 729">
          <a:extLst>
            <a:ext uri="{FF2B5EF4-FFF2-40B4-BE49-F238E27FC236}">
              <a16:creationId xmlns:a16="http://schemas.microsoft.com/office/drawing/2014/main" id="{43885BD1-51D9-4BB2-9FF2-C901B7284FD3}"/>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31" name="【庁舎】&#10;一人当たり面積平均値テキスト">
          <a:extLst>
            <a:ext uri="{FF2B5EF4-FFF2-40B4-BE49-F238E27FC236}">
              <a16:creationId xmlns:a16="http://schemas.microsoft.com/office/drawing/2014/main" id="{FCED4EAC-E05F-419B-B6FA-1CF35751C0B8}"/>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2" name="フローチャート: 判断 731">
          <a:extLst>
            <a:ext uri="{FF2B5EF4-FFF2-40B4-BE49-F238E27FC236}">
              <a16:creationId xmlns:a16="http://schemas.microsoft.com/office/drawing/2014/main" id="{D1A4A677-20E7-4D7F-9E85-88F515D087E7}"/>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3" name="フローチャート: 判断 732">
          <a:extLst>
            <a:ext uri="{FF2B5EF4-FFF2-40B4-BE49-F238E27FC236}">
              <a16:creationId xmlns:a16="http://schemas.microsoft.com/office/drawing/2014/main" id="{C81BFC42-0BBA-41B8-9A14-9CACD1829F98}"/>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4" name="フローチャート: 判断 733">
          <a:extLst>
            <a:ext uri="{FF2B5EF4-FFF2-40B4-BE49-F238E27FC236}">
              <a16:creationId xmlns:a16="http://schemas.microsoft.com/office/drawing/2014/main" id="{A8FB3CED-D17E-4872-844B-2C1ECEC8AA19}"/>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5" name="フローチャート: 判断 734">
          <a:extLst>
            <a:ext uri="{FF2B5EF4-FFF2-40B4-BE49-F238E27FC236}">
              <a16:creationId xmlns:a16="http://schemas.microsoft.com/office/drawing/2014/main" id="{EFC1E1B8-1559-4A75-BBDB-9F8312F343A1}"/>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6" name="フローチャート: 判断 735">
          <a:extLst>
            <a:ext uri="{FF2B5EF4-FFF2-40B4-BE49-F238E27FC236}">
              <a16:creationId xmlns:a16="http://schemas.microsoft.com/office/drawing/2014/main" id="{18ACCF90-8309-4C2A-9568-BDC6A8D521EC}"/>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A787E536-6EE4-4300-B005-C3827C6D041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1D5BF433-6123-497E-B1E1-1015DBFDFF0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1CE3767A-3E1B-443C-B498-D9DE8844D6D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B70192EE-1121-4014-9237-6391A85FB8D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82DDC441-13B1-4FB8-A23C-3A242D1D8C5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62956</xdr:rowOff>
    </xdr:from>
    <xdr:to>
      <xdr:col>116</xdr:col>
      <xdr:colOff>114300</xdr:colOff>
      <xdr:row>107</xdr:row>
      <xdr:rowOff>164556</xdr:rowOff>
    </xdr:to>
    <xdr:sp macro="" textlink="">
      <xdr:nvSpPr>
        <xdr:cNvPr id="742" name="楕円 741">
          <a:extLst>
            <a:ext uri="{FF2B5EF4-FFF2-40B4-BE49-F238E27FC236}">
              <a16:creationId xmlns:a16="http://schemas.microsoft.com/office/drawing/2014/main" id="{982BE5FA-63FB-4F95-B3A4-DAF545FCE7C0}"/>
            </a:ext>
          </a:extLst>
        </xdr:cNvPr>
        <xdr:cNvSpPr/>
      </xdr:nvSpPr>
      <xdr:spPr>
        <a:xfrm>
          <a:off x="22110700" y="18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41383</xdr:rowOff>
    </xdr:from>
    <xdr:ext cx="469744" cy="259045"/>
    <xdr:sp macro="" textlink="">
      <xdr:nvSpPr>
        <xdr:cNvPr id="743" name="【庁舎】&#10;一人当たり面積該当値テキスト">
          <a:extLst>
            <a:ext uri="{FF2B5EF4-FFF2-40B4-BE49-F238E27FC236}">
              <a16:creationId xmlns:a16="http://schemas.microsoft.com/office/drawing/2014/main" id="{8F174B85-0A36-4315-8766-7EA6440FD7FF}"/>
            </a:ext>
          </a:extLst>
        </xdr:cNvPr>
        <xdr:cNvSpPr txBox="1"/>
      </xdr:nvSpPr>
      <xdr:spPr>
        <a:xfrm>
          <a:off x="22199600"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59689</xdr:rowOff>
    </xdr:from>
    <xdr:to>
      <xdr:col>112</xdr:col>
      <xdr:colOff>38100</xdr:colOff>
      <xdr:row>107</xdr:row>
      <xdr:rowOff>161289</xdr:rowOff>
    </xdr:to>
    <xdr:sp macro="" textlink="">
      <xdr:nvSpPr>
        <xdr:cNvPr id="744" name="楕円 743">
          <a:extLst>
            <a:ext uri="{FF2B5EF4-FFF2-40B4-BE49-F238E27FC236}">
              <a16:creationId xmlns:a16="http://schemas.microsoft.com/office/drawing/2014/main" id="{4B97F051-0B6B-4272-845E-FE3B1E0EA7EC}"/>
            </a:ext>
          </a:extLst>
        </xdr:cNvPr>
        <xdr:cNvSpPr/>
      </xdr:nvSpPr>
      <xdr:spPr>
        <a:xfrm>
          <a:off x="21272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110489</xdr:rowOff>
    </xdr:from>
    <xdr:to>
      <xdr:col>116</xdr:col>
      <xdr:colOff>63500</xdr:colOff>
      <xdr:row>107</xdr:row>
      <xdr:rowOff>113756</xdr:rowOff>
    </xdr:to>
    <xdr:cxnSp macro="">
      <xdr:nvCxnSpPr>
        <xdr:cNvPr id="745" name="直線コネクタ 744">
          <a:extLst>
            <a:ext uri="{FF2B5EF4-FFF2-40B4-BE49-F238E27FC236}">
              <a16:creationId xmlns:a16="http://schemas.microsoft.com/office/drawing/2014/main" id="{84AD6913-47C6-4AEA-98B0-239456E32DD3}"/>
            </a:ext>
          </a:extLst>
        </xdr:cNvPr>
        <xdr:cNvCxnSpPr/>
      </xdr:nvCxnSpPr>
      <xdr:spPr>
        <a:xfrm>
          <a:off x="21323300" y="18455639"/>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62956</xdr:rowOff>
    </xdr:from>
    <xdr:to>
      <xdr:col>107</xdr:col>
      <xdr:colOff>101600</xdr:colOff>
      <xdr:row>107</xdr:row>
      <xdr:rowOff>164556</xdr:rowOff>
    </xdr:to>
    <xdr:sp macro="" textlink="">
      <xdr:nvSpPr>
        <xdr:cNvPr id="746" name="楕円 745">
          <a:extLst>
            <a:ext uri="{FF2B5EF4-FFF2-40B4-BE49-F238E27FC236}">
              <a16:creationId xmlns:a16="http://schemas.microsoft.com/office/drawing/2014/main" id="{21006F9F-E54A-45A3-8947-DA37E556A001}"/>
            </a:ext>
          </a:extLst>
        </xdr:cNvPr>
        <xdr:cNvSpPr/>
      </xdr:nvSpPr>
      <xdr:spPr>
        <a:xfrm>
          <a:off x="20383500" y="18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110489</xdr:rowOff>
    </xdr:from>
    <xdr:to>
      <xdr:col>111</xdr:col>
      <xdr:colOff>177800</xdr:colOff>
      <xdr:row>107</xdr:row>
      <xdr:rowOff>113756</xdr:rowOff>
    </xdr:to>
    <xdr:cxnSp macro="">
      <xdr:nvCxnSpPr>
        <xdr:cNvPr id="747" name="直線コネクタ 746">
          <a:extLst>
            <a:ext uri="{FF2B5EF4-FFF2-40B4-BE49-F238E27FC236}">
              <a16:creationId xmlns:a16="http://schemas.microsoft.com/office/drawing/2014/main" id="{C7BF5C3F-CB4E-4B32-8C18-7AC4589BCE9A}"/>
            </a:ext>
          </a:extLst>
        </xdr:cNvPr>
        <xdr:cNvCxnSpPr/>
      </xdr:nvCxnSpPr>
      <xdr:spPr>
        <a:xfrm flipV="1">
          <a:off x="20434300" y="18455639"/>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62956</xdr:rowOff>
    </xdr:from>
    <xdr:to>
      <xdr:col>102</xdr:col>
      <xdr:colOff>165100</xdr:colOff>
      <xdr:row>107</xdr:row>
      <xdr:rowOff>164556</xdr:rowOff>
    </xdr:to>
    <xdr:sp macro="" textlink="">
      <xdr:nvSpPr>
        <xdr:cNvPr id="748" name="楕円 747">
          <a:extLst>
            <a:ext uri="{FF2B5EF4-FFF2-40B4-BE49-F238E27FC236}">
              <a16:creationId xmlns:a16="http://schemas.microsoft.com/office/drawing/2014/main" id="{842AA13A-2C51-4982-84D7-631A5A2EFAF7}"/>
            </a:ext>
          </a:extLst>
        </xdr:cNvPr>
        <xdr:cNvSpPr/>
      </xdr:nvSpPr>
      <xdr:spPr>
        <a:xfrm>
          <a:off x="19494500" y="18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113756</xdr:rowOff>
    </xdr:from>
    <xdr:to>
      <xdr:col>107</xdr:col>
      <xdr:colOff>50800</xdr:colOff>
      <xdr:row>107</xdr:row>
      <xdr:rowOff>113756</xdr:rowOff>
    </xdr:to>
    <xdr:cxnSp macro="">
      <xdr:nvCxnSpPr>
        <xdr:cNvPr id="749" name="直線コネクタ 748">
          <a:extLst>
            <a:ext uri="{FF2B5EF4-FFF2-40B4-BE49-F238E27FC236}">
              <a16:creationId xmlns:a16="http://schemas.microsoft.com/office/drawing/2014/main" id="{8000BDA3-EE60-4B18-9B03-4CC599A9560A}"/>
            </a:ext>
          </a:extLst>
        </xdr:cNvPr>
        <xdr:cNvCxnSpPr/>
      </xdr:nvCxnSpPr>
      <xdr:spPr>
        <a:xfrm>
          <a:off x="19545300" y="184589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62956</xdr:rowOff>
    </xdr:from>
    <xdr:to>
      <xdr:col>98</xdr:col>
      <xdr:colOff>38100</xdr:colOff>
      <xdr:row>107</xdr:row>
      <xdr:rowOff>164556</xdr:rowOff>
    </xdr:to>
    <xdr:sp macro="" textlink="">
      <xdr:nvSpPr>
        <xdr:cNvPr id="750" name="楕円 749">
          <a:extLst>
            <a:ext uri="{FF2B5EF4-FFF2-40B4-BE49-F238E27FC236}">
              <a16:creationId xmlns:a16="http://schemas.microsoft.com/office/drawing/2014/main" id="{F78B1EDB-8193-4EB7-87C5-A12CBBFA71C8}"/>
            </a:ext>
          </a:extLst>
        </xdr:cNvPr>
        <xdr:cNvSpPr/>
      </xdr:nvSpPr>
      <xdr:spPr>
        <a:xfrm>
          <a:off x="18605500" y="18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113756</xdr:rowOff>
    </xdr:from>
    <xdr:to>
      <xdr:col>102</xdr:col>
      <xdr:colOff>114300</xdr:colOff>
      <xdr:row>107</xdr:row>
      <xdr:rowOff>113756</xdr:rowOff>
    </xdr:to>
    <xdr:cxnSp macro="">
      <xdr:nvCxnSpPr>
        <xdr:cNvPr id="751" name="直線コネクタ 750">
          <a:extLst>
            <a:ext uri="{FF2B5EF4-FFF2-40B4-BE49-F238E27FC236}">
              <a16:creationId xmlns:a16="http://schemas.microsoft.com/office/drawing/2014/main" id="{92AA1A45-881F-44A4-A44B-AEEF3665C065}"/>
            </a:ext>
          </a:extLst>
        </xdr:cNvPr>
        <xdr:cNvCxnSpPr/>
      </xdr:nvCxnSpPr>
      <xdr:spPr>
        <a:xfrm>
          <a:off x="18656300" y="184589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752" name="n_1aveValue【庁舎】&#10;一人当たり面積">
          <a:extLst>
            <a:ext uri="{FF2B5EF4-FFF2-40B4-BE49-F238E27FC236}">
              <a16:creationId xmlns:a16="http://schemas.microsoft.com/office/drawing/2014/main" id="{84969FD8-E0EF-4BB5-A4BC-DEC8FFF7764A}"/>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753" name="n_2aveValue【庁舎】&#10;一人当たり面積">
          <a:extLst>
            <a:ext uri="{FF2B5EF4-FFF2-40B4-BE49-F238E27FC236}">
              <a16:creationId xmlns:a16="http://schemas.microsoft.com/office/drawing/2014/main" id="{412CD2C6-6C9E-47A3-94B4-7597BDA53A77}"/>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54" name="n_3aveValue【庁舎】&#10;一人当たり面積">
          <a:extLst>
            <a:ext uri="{FF2B5EF4-FFF2-40B4-BE49-F238E27FC236}">
              <a16:creationId xmlns:a16="http://schemas.microsoft.com/office/drawing/2014/main" id="{83E2E3AD-07B4-4A26-846B-E50B17C83D90}"/>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755" name="n_4aveValue【庁舎】&#10;一人当たり面積">
          <a:extLst>
            <a:ext uri="{FF2B5EF4-FFF2-40B4-BE49-F238E27FC236}">
              <a16:creationId xmlns:a16="http://schemas.microsoft.com/office/drawing/2014/main" id="{0A278D8D-4219-4359-ABEA-8AC785B6EC3C}"/>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152416</xdr:rowOff>
    </xdr:from>
    <xdr:ext cx="469744" cy="259045"/>
    <xdr:sp macro="" textlink="">
      <xdr:nvSpPr>
        <xdr:cNvPr id="756" name="n_1mainValue【庁舎】&#10;一人当たり面積">
          <a:extLst>
            <a:ext uri="{FF2B5EF4-FFF2-40B4-BE49-F238E27FC236}">
              <a16:creationId xmlns:a16="http://schemas.microsoft.com/office/drawing/2014/main" id="{7714639E-764E-481D-B4AD-19E3719678C1}"/>
            </a:ext>
          </a:extLst>
        </xdr:cNvPr>
        <xdr:cNvSpPr txBox="1"/>
      </xdr:nvSpPr>
      <xdr:spPr>
        <a:xfrm>
          <a:off x="210757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155683</xdr:rowOff>
    </xdr:from>
    <xdr:ext cx="469744" cy="259045"/>
    <xdr:sp macro="" textlink="">
      <xdr:nvSpPr>
        <xdr:cNvPr id="757" name="n_2mainValue【庁舎】&#10;一人当たり面積">
          <a:extLst>
            <a:ext uri="{FF2B5EF4-FFF2-40B4-BE49-F238E27FC236}">
              <a16:creationId xmlns:a16="http://schemas.microsoft.com/office/drawing/2014/main" id="{630FE03D-2AA7-4D3F-9650-D9F6D5462002}"/>
            </a:ext>
          </a:extLst>
        </xdr:cNvPr>
        <xdr:cNvSpPr txBox="1"/>
      </xdr:nvSpPr>
      <xdr:spPr>
        <a:xfrm>
          <a:off x="20199427" y="1850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155683</xdr:rowOff>
    </xdr:from>
    <xdr:ext cx="469744" cy="259045"/>
    <xdr:sp macro="" textlink="">
      <xdr:nvSpPr>
        <xdr:cNvPr id="758" name="n_3mainValue【庁舎】&#10;一人当たり面積">
          <a:extLst>
            <a:ext uri="{FF2B5EF4-FFF2-40B4-BE49-F238E27FC236}">
              <a16:creationId xmlns:a16="http://schemas.microsoft.com/office/drawing/2014/main" id="{7D55891F-E8EE-4C90-90C2-DB773F276FB6}"/>
            </a:ext>
          </a:extLst>
        </xdr:cNvPr>
        <xdr:cNvSpPr txBox="1"/>
      </xdr:nvSpPr>
      <xdr:spPr>
        <a:xfrm>
          <a:off x="19310427" y="1850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155683</xdr:rowOff>
    </xdr:from>
    <xdr:ext cx="469744" cy="259045"/>
    <xdr:sp macro="" textlink="">
      <xdr:nvSpPr>
        <xdr:cNvPr id="759" name="n_4mainValue【庁舎】&#10;一人当たり面積">
          <a:extLst>
            <a:ext uri="{FF2B5EF4-FFF2-40B4-BE49-F238E27FC236}">
              <a16:creationId xmlns:a16="http://schemas.microsoft.com/office/drawing/2014/main" id="{15B28FFA-016A-4218-B838-99E7FD18B778}"/>
            </a:ext>
          </a:extLst>
        </xdr:cNvPr>
        <xdr:cNvSpPr txBox="1"/>
      </xdr:nvSpPr>
      <xdr:spPr>
        <a:xfrm>
          <a:off x="18421427" y="1850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039B2E00-BD97-461D-A6E8-AA92285AA2B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E0D52CE1-F822-4865-8AAB-0FB98DA963F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1D814D07-708D-4F0E-AFE1-72CDD139395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類似団体と比較して有形固定資産減価償却率が高くなっている施設は「消防施設」のみであり、他の施設については類似団体と比較して有形固定資産減価償却比率は低い数値を示している。令和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年度まで特に高い数値を示していた「一般廃棄物処理施設」は、新クリーンセンターの整備により数値が改善され、類似団体と比較しても令和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年度より低い数値を示している。同様に、「体育館・プール」においても住吉公園温水プールの整備により令和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年度より類似団体と比較して低い数値を示している。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「市民会館」は、文化会館シグナスが該当し、建設年度が平成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16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年度であることから低い数値を示しており、「図書館」についても、文化会館シグナス内にあるため同様となっている。また、「庁舎」においては、役場庁舎の一部建て替えが令和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2</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年度に完了したことにより、低い数値を示している。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19792562</v>
      </c>
      <c r="BO4" s="485"/>
      <c r="BP4" s="485"/>
      <c r="BQ4" s="485"/>
      <c r="BR4" s="485"/>
      <c r="BS4" s="485"/>
      <c r="BT4" s="485"/>
      <c r="BU4" s="486"/>
      <c r="BV4" s="484">
        <v>17354192</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3.9</v>
      </c>
      <c r="CU4" s="625"/>
      <c r="CV4" s="625"/>
      <c r="CW4" s="625"/>
      <c r="CX4" s="625"/>
      <c r="CY4" s="625"/>
      <c r="CZ4" s="625"/>
      <c r="DA4" s="626"/>
      <c r="DB4" s="624">
        <v>3.8</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19109362</v>
      </c>
      <c r="BO5" s="456"/>
      <c r="BP5" s="456"/>
      <c r="BQ5" s="456"/>
      <c r="BR5" s="456"/>
      <c r="BS5" s="456"/>
      <c r="BT5" s="456"/>
      <c r="BU5" s="457"/>
      <c r="BV5" s="455">
        <v>16834257</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89.3</v>
      </c>
      <c r="CU5" s="453"/>
      <c r="CV5" s="453"/>
      <c r="CW5" s="453"/>
      <c r="CX5" s="453"/>
      <c r="CY5" s="453"/>
      <c r="CZ5" s="453"/>
      <c r="DA5" s="454"/>
      <c r="DB5" s="452">
        <v>88.9</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683200</v>
      </c>
      <c r="BO6" s="456"/>
      <c r="BP6" s="456"/>
      <c r="BQ6" s="456"/>
      <c r="BR6" s="456"/>
      <c r="BS6" s="456"/>
      <c r="BT6" s="456"/>
      <c r="BU6" s="457"/>
      <c r="BV6" s="455">
        <v>519935</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89.6</v>
      </c>
      <c r="CU6" s="599"/>
      <c r="CV6" s="599"/>
      <c r="CW6" s="599"/>
      <c r="CX6" s="599"/>
      <c r="CY6" s="599"/>
      <c r="CZ6" s="599"/>
      <c r="DA6" s="600"/>
      <c r="DB6" s="598">
        <v>89.6</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321627</v>
      </c>
      <c r="BO7" s="456"/>
      <c r="BP7" s="456"/>
      <c r="BQ7" s="456"/>
      <c r="BR7" s="456"/>
      <c r="BS7" s="456"/>
      <c r="BT7" s="456"/>
      <c r="BU7" s="457"/>
      <c r="BV7" s="455">
        <v>180342</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9235216</v>
      </c>
      <c r="CU7" s="456"/>
      <c r="CV7" s="456"/>
      <c r="CW7" s="456"/>
      <c r="CX7" s="456"/>
      <c r="CY7" s="456"/>
      <c r="CZ7" s="456"/>
      <c r="DA7" s="457"/>
      <c r="DB7" s="455">
        <v>8890308</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361573</v>
      </c>
      <c r="BO8" s="456"/>
      <c r="BP8" s="456"/>
      <c r="BQ8" s="456"/>
      <c r="BR8" s="456"/>
      <c r="BS8" s="456"/>
      <c r="BT8" s="456"/>
      <c r="BU8" s="457"/>
      <c r="BV8" s="455">
        <v>339593</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0.55000000000000004</v>
      </c>
      <c r="CU8" s="559"/>
      <c r="CV8" s="559"/>
      <c r="CW8" s="559"/>
      <c r="CX8" s="559"/>
      <c r="CY8" s="559"/>
      <c r="CZ8" s="559"/>
      <c r="DA8" s="560"/>
      <c r="DB8" s="558">
        <v>0.55000000000000004</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36957</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110</v>
      </c>
      <c r="AV9" s="514"/>
      <c r="AW9" s="514"/>
      <c r="AX9" s="514"/>
      <c r="AY9" s="469" t="s">
        <v>111</v>
      </c>
      <c r="AZ9" s="470"/>
      <c r="BA9" s="470"/>
      <c r="BB9" s="470"/>
      <c r="BC9" s="470"/>
      <c r="BD9" s="470"/>
      <c r="BE9" s="470"/>
      <c r="BF9" s="470"/>
      <c r="BG9" s="470"/>
      <c r="BH9" s="470"/>
      <c r="BI9" s="470"/>
      <c r="BJ9" s="470"/>
      <c r="BK9" s="470"/>
      <c r="BL9" s="470"/>
      <c r="BM9" s="471"/>
      <c r="BN9" s="455">
        <v>21980</v>
      </c>
      <c r="BO9" s="456"/>
      <c r="BP9" s="456"/>
      <c r="BQ9" s="456"/>
      <c r="BR9" s="456"/>
      <c r="BS9" s="456"/>
      <c r="BT9" s="456"/>
      <c r="BU9" s="457"/>
      <c r="BV9" s="455">
        <v>59139</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12.5</v>
      </c>
      <c r="CU9" s="453"/>
      <c r="CV9" s="453"/>
      <c r="CW9" s="453"/>
      <c r="CX9" s="453"/>
      <c r="CY9" s="453"/>
      <c r="CZ9" s="453"/>
      <c r="DA9" s="454"/>
      <c r="DB9" s="452">
        <v>13.2</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36968</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492946</v>
      </c>
      <c r="BO10" s="456"/>
      <c r="BP10" s="456"/>
      <c r="BQ10" s="456"/>
      <c r="BR10" s="456"/>
      <c r="BS10" s="456"/>
      <c r="BT10" s="456"/>
      <c r="BU10" s="457"/>
      <c r="BV10" s="455">
        <v>393039</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37521</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500000</v>
      </c>
      <c r="BO12" s="456"/>
      <c r="BP12" s="456"/>
      <c r="BQ12" s="456"/>
      <c r="BR12" s="456"/>
      <c r="BS12" s="456"/>
      <c r="BT12" s="456"/>
      <c r="BU12" s="457"/>
      <c r="BV12" s="455">
        <v>500000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37120</v>
      </c>
      <c r="S13" s="543"/>
      <c r="T13" s="543"/>
      <c r="U13" s="543"/>
      <c r="V13" s="544"/>
      <c r="W13" s="545" t="s">
        <v>131</v>
      </c>
      <c r="X13" s="441"/>
      <c r="Y13" s="441"/>
      <c r="Z13" s="441"/>
      <c r="AA13" s="441"/>
      <c r="AB13" s="442"/>
      <c r="AC13" s="408">
        <v>440</v>
      </c>
      <c r="AD13" s="409"/>
      <c r="AE13" s="409"/>
      <c r="AF13" s="409"/>
      <c r="AG13" s="410"/>
      <c r="AH13" s="408">
        <v>473</v>
      </c>
      <c r="AI13" s="409"/>
      <c r="AJ13" s="409"/>
      <c r="AK13" s="409"/>
      <c r="AL13" s="468"/>
      <c r="AM13" s="512" t="s">
        <v>132</v>
      </c>
      <c r="AN13" s="412"/>
      <c r="AO13" s="412"/>
      <c r="AP13" s="412"/>
      <c r="AQ13" s="412"/>
      <c r="AR13" s="412"/>
      <c r="AS13" s="412"/>
      <c r="AT13" s="413"/>
      <c r="AU13" s="513" t="s">
        <v>110</v>
      </c>
      <c r="AV13" s="514"/>
      <c r="AW13" s="514"/>
      <c r="AX13" s="514"/>
      <c r="AY13" s="469" t="s">
        <v>133</v>
      </c>
      <c r="AZ13" s="470"/>
      <c r="BA13" s="470"/>
      <c r="BB13" s="470"/>
      <c r="BC13" s="470"/>
      <c r="BD13" s="470"/>
      <c r="BE13" s="470"/>
      <c r="BF13" s="470"/>
      <c r="BG13" s="470"/>
      <c r="BH13" s="470"/>
      <c r="BI13" s="470"/>
      <c r="BJ13" s="470"/>
      <c r="BK13" s="470"/>
      <c r="BL13" s="470"/>
      <c r="BM13" s="471"/>
      <c r="BN13" s="455">
        <v>14926</v>
      </c>
      <c r="BO13" s="456"/>
      <c r="BP13" s="456"/>
      <c r="BQ13" s="456"/>
      <c r="BR13" s="456"/>
      <c r="BS13" s="456"/>
      <c r="BT13" s="456"/>
      <c r="BU13" s="457"/>
      <c r="BV13" s="455">
        <v>-47822</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7.4</v>
      </c>
      <c r="CU13" s="453"/>
      <c r="CV13" s="453"/>
      <c r="CW13" s="453"/>
      <c r="CX13" s="453"/>
      <c r="CY13" s="453"/>
      <c r="CZ13" s="453"/>
      <c r="DA13" s="454"/>
      <c r="DB13" s="452">
        <v>7.5</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37457</v>
      </c>
      <c r="S14" s="543"/>
      <c r="T14" s="543"/>
      <c r="U14" s="543"/>
      <c r="V14" s="544"/>
      <c r="W14" s="546"/>
      <c r="X14" s="444"/>
      <c r="Y14" s="444"/>
      <c r="Z14" s="444"/>
      <c r="AA14" s="444"/>
      <c r="AB14" s="445"/>
      <c r="AC14" s="535">
        <v>2.2999999999999998</v>
      </c>
      <c r="AD14" s="536"/>
      <c r="AE14" s="536"/>
      <c r="AF14" s="536"/>
      <c r="AG14" s="537"/>
      <c r="AH14" s="535">
        <v>2.5</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76.099999999999994</v>
      </c>
      <c r="CU14" s="553"/>
      <c r="CV14" s="553"/>
      <c r="CW14" s="553"/>
      <c r="CX14" s="553"/>
      <c r="CY14" s="553"/>
      <c r="CZ14" s="553"/>
      <c r="DA14" s="554"/>
      <c r="DB14" s="552">
        <v>77.599999999999994</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37085</v>
      </c>
      <c r="S15" s="543"/>
      <c r="T15" s="543"/>
      <c r="U15" s="543"/>
      <c r="V15" s="544"/>
      <c r="W15" s="545" t="s">
        <v>137</v>
      </c>
      <c r="X15" s="441"/>
      <c r="Y15" s="441"/>
      <c r="Z15" s="441"/>
      <c r="AA15" s="441"/>
      <c r="AB15" s="442"/>
      <c r="AC15" s="408">
        <v>5442</v>
      </c>
      <c r="AD15" s="409"/>
      <c r="AE15" s="409"/>
      <c r="AF15" s="409"/>
      <c r="AG15" s="410"/>
      <c r="AH15" s="408">
        <v>5445</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4374158</v>
      </c>
      <c r="BO15" s="485"/>
      <c r="BP15" s="485"/>
      <c r="BQ15" s="485"/>
      <c r="BR15" s="485"/>
      <c r="BS15" s="485"/>
      <c r="BT15" s="485"/>
      <c r="BU15" s="486"/>
      <c r="BV15" s="484">
        <v>4378436</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28.5</v>
      </c>
      <c r="AD16" s="536"/>
      <c r="AE16" s="536"/>
      <c r="AF16" s="536"/>
      <c r="AG16" s="537"/>
      <c r="AH16" s="535">
        <v>28.8</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8130075</v>
      </c>
      <c r="BO16" s="456"/>
      <c r="BP16" s="456"/>
      <c r="BQ16" s="456"/>
      <c r="BR16" s="456"/>
      <c r="BS16" s="456"/>
      <c r="BT16" s="456"/>
      <c r="BU16" s="457"/>
      <c r="BV16" s="455">
        <v>7755232</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13194</v>
      </c>
      <c r="AD17" s="409"/>
      <c r="AE17" s="409"/>
      <c r="AF17" s="409"/>
      <c r="AG17" s="410"/>
      <c r="AH17" s="408">
        <v>12990</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5438763</v>
      </c>
      <c r="BO17" s="456"/>
      <c r="BP17" s="456"/>
      <c r="BQ17" s="456"/>
      <c r="BR17" s="456"/>
      <c r="BS17" s="456"/>
      <c r="BT17" s="456"/>
      <c r="BU17" s="457"/>
      <c r="BV17" s="455">
        <v>5445083</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110.59</v>
      </c>
      <c r="M18" s="508"/>
      <c r="N18" s="508"/>
      <c r="O18" s="508"/>
      <c r="P18" s="508"/>
      <c r="Q18" s="508"/>
      <c r="R18" s="509"/>
      <c r="S18" s="509"/>
      <c r="T18" s="509"/>
      <c r="U18" s="509"/>
      <c r="V18" s="510"/>
      <c r="W18" s="526"/>
      <c r="X18" s="527"/>
      <c r="Y18" s="527"/>
      <c r="Z18" s="527"/>
      <c r="AA18" s="527"/>
      <c r="AB18" s="551"/>
      <c r="AC18" s="425">
        <v>69.2</v>
      </c>
      <c r="AD18" s="426"/>
      <c r="AE18" s="426"/>
      <c r="AF18" s="426"/>
      <c r="AG18" s="511"/>
      <c r="AH18" s="425">
        <v>68.7</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8450731</v>
      </c>
      <c r="BO18" s="456"/>
      <c r="BP18" s="456"/>
      <c r="BQ18" s="456"/>
      <c r="BR18" s="456"/>
      <c r="BS18" s="456"/>
      <c r="BT18" s="456"/>
      <c r="BU18" s="457"/>
      <c r="BV18" s="455">
        <v>7973624</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334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12015269</v>
      </c>
      <c r="BO19" s="456"/>
      <c r="BP19" s="456"/>
      <c r="BQ19" s="456"/>
      <c r="BR19" s="456"/>
      <c r="BS19" s="456"/>
      <c r="BT19" s="456"/>
      <c r="BU19" s="457"/>
      <c r="BV19" s="455">
        <v>11080646</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13399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18028704</v>
      </c>
      <c r="BO22" s="485"/>
      <c r="BP22" s="485"/>
      <c r="BQ22" s="485"/>
      <c r="BR22" s="485"/>
      <c r="BS22" s="485"/>
      <c r="BT22" s="485"/>
      <c r="BU22" s="486"/>
      <c r="BV22" s="484">
        <v>17491263</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15276838</v>
      </c>
      <c r="BO23" s="456"/>
      <c r="BP23" s="456"/>
      <c r="BQ23" s="456"/>
      <c r="BR23" s="456"/>
      <c r="BS23" s="456"/>
      <c r="BT23" s="456"/>
      <c r="BU23" s="457"/>
      <c r="BV23" s="455">
        <v>15333223</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8450</v>
      </c>
      <c r="R24" s="409"/>
      <c r="S24" s="409"/>
      <c r="T24" s="409"/>
      <c r="U24" s="409"/>
      <c r="V24" s="410"/>
      <c r="W24" s="498"/>
      <c r="X24" s="435"/>
      <c r="Y24" s="436"/>
      <c r="Z24" s="411" t="s">
        <v>162</v>
      </c>
      <c r="AA24" s="412"/>
      <c r="AB24" s="412"/>
      <c r="AC24" s="412"/>
      <c r="AD24" s="412"/>
      <c r="AE24" s="412"/>
      <c r="AF24" s="412"/>
      <c r="AG24" s="413"/>
      <c r="AH24" s="408">
        <v>262</v>
      </c>
      <c r="AI24" s="409"/>
      <c r="AJ24" s="409"/>
      <c r="AK24" s="409"/>
      <c r="AL24" s="410"/>
      <c r="AM24" s="408">
        <v>772900</v>
      </c>
      <c r="AN24" s="409"/>
      <c r="AO24" s="409"/>
      <c r="AP24" s="409"/>
      <c r="AQ24" s="409"/>
      <c r="AR24" s="410"/>
      <c r="AS24" s="408">
        <v>2950</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13254946</v>
      </c>
      <c r="BO24" s="456"/>
      <c r="BP24" s="456"/>
      <c r="BQ24" s="456"/>
      <c r="BR24" s="456"/>
      <c r="BS24" s="456"/>
      <c r="BT24" s="456"/>
      <c r="BU24" s="457"/>
      <c r="BV24" s="455">
        <v>12241874</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6850</v>
      </c>
      <c r="R25" s="409"/>
      <c r="S25" s="409"/>
      <c r="T25" s="409"/>
      <c r="U25" s="409"/>
      <c r="V25" s="410"/>
      <c r="W25" s="498"/>
      <c r="X25" s="435"/>
      <c r="Y25" s="436"/>
      <c r="Z25" s="411" t="s">
        <v>165</v>
      </c>
      <c r="AA25" s="412"/>
      <c r="AB25" s="412"/>
      <c r="AC25" s="412"/>
      <c r="AD25" s="412"/>
      <c r="AE25" s="412"/>
      <c r="AF25" s="412"/>
      <c r="AG25" s="413"/>
      <c r="AH25" s="408">
        <v>44</v>
      </c>
      <c r="AI25" s="409"/>
      <c r="AJ25" s="409"/>
      <c r="AK25" s="409"/>
      <c r="AL25" s="410"/>
      <c r="AM25" s="408">
        <v>131912</v>
      </c>
      <c r="AN25" s="409"/>
      <c r="AO25" s="409"/>
      <c r="AP25" s="409"/>
      <c r="AQ25" s="409"/>
      <c r="AR25" s="410"/>
      <c r="AS25" s="408">
        <v>2998</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2373722</v>
      </c>
      <c r="BO25" s="485"/>
      <c r="BP25" s="485"/>
      <c r="BQ25" s="485"/>
      <c r="BR25" s="485"/>
      <c r="BS25" s="485"/>
      <c r="BT25" s="485"/>
      <c r="BU25" s="486"/>
      <c r="BV25" s="484">
        <v>2071768</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6290</v>
      </c>
      <c r="R26" s="409"/>
      <c r="S26" s="409"/>
      <c r="T26" s="409"/>
      <c r="U26" s="409"/>
      <c r="V26" s="410"/>
      <c r="W26" s="498"/>
      <c r="X26" s="435"/>
      <c r="Y26" s="436"/>
      <c r="Z26" s="411" t="s">
        <v>168</v>
      </c>
      <c r="AA26" s="466"/>
      <c r="AB26" s="466"/>
      <c r="AC26" s="466"/>
      <c r="AD26" s="466"/>
      <c r="AE26" s="466"/>
      <c r="AF26" s="466"/>
      <c r="AG26" s="467"/>
      <c r="AH26" s="408">
        <v>19</v>
      </c>
      <c r="AI26" s="409"/>
      <c r="AJ26" s="409"/>
      <c r="AK26" s="409"/>
      <c r="AL26" s="410"/>
      <c r="AM26" s="408">
        <v>47614</v>
      </c>
      <c r="AN26" s="409"/>
      <c r="AO26" s="409"/>
      <c r="AP26" s="409"/>
      <c r="AQ26" s="409"/>
      <c r="AR26" s="410"/>
      <c r="AS26" s="408">
        <v>2506</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4100</v>
      </c>
      <c r="R27" s="409"/>
      <c r="S27" s="409"/>
      <c r="T27" s="409"/>
      <c r="U27" s="409"/>
      <c r="V27" s="410"/>
      <c r="W27" s="498"/>
      <c r="X27" s="435"/>
      <c r="Y27" s="436"/>
      <c r="Z27" s="411" t="s">
        <v>171</v>
      </c>
      <c r="AA27" s="412"/>
      <c r="AB27" s="412"/>
      <c r="AC27" s="412"/>
      <c r="AD27" s="412"/>
      <c r="AE27" s="412"/>
      <c r="AF27" s="412"/>
      <c r="AG27" s="413"/>
      <c r="AH27" s="408">
        <v>1</v>
      </c>
      <c r="AI27" s="409"/>
      <c r="AJ27" s="409"/>
      <c r="AK27" s="409"/>
      <c r="AL27" s="410"/>
      <c r="AM27" s="408" t="s">
        <v>172</v>
      </c>
      <c r="AN27" s="409"/>
      <c r="AO27" s="409"/>
      <c r="AP27" s="409"/>
      <c r="AQ27" s="409"/>
      <c r="AR27" s="410"/>
      <c r="AS27" s="408" t="s">
        <v>172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v>1453569</v>
      </c>
      <c r="BO27" s="490"/>
      <c r="BP27" s="490"/>
      <c r="BQ27" s="490"/>
      <c r="BR27" s="490"/>
      <c r="BS27" s="490"/>
      <c r="BT27" s="490"/>
      <c r="BU27" s="491"/>
      <c r="BV27" s="489">
        <v>1453514</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174</v>
      </c>
      <c r="F28" s="412"/>
      <c r="G28" s="412"/>
      <c r="H28" s="412"/>
      <c r="I28" s="412"/>
      <c r="J28" s="412"/>
      <c r="K28" s="413"/>
      <c r="L28" s="408">
        <v>1</v>
      </c>
      <c r="M28" s="409"/>
      <c r="N28" s="409"/>
      <c r="O28" s="409"/>
      <c r="P28" s="410"/>
      <c r="Q28" s="408">
        <v>3470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2338581</v>
      </c>
      <c r="BO28" s="485"/>
      <c r="BP28" s="485"/>
      <c r="BQ28" s="485"/>
      <c r="BR28" s="485"/>
      <c r="BS28" s="485"/>
      <c r="BT28" s="485"/>
      <c r="BU28" s="486"/>
      <c r="BV28" s="484">
        <v>2165635</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177</v>
      </c>
      <c r="F29" s="412"/>
      <c r="G29" s="412"/>
      <c r="H29" s="412"/>
      <c r="I29" s="412"/>
      <c r="J29" s="412"/>
      <c r="K29" s="413"/>
      <c r="L29" s="408">
        <v>14</v>
      </c>
      <c r="M29" s="409"/>
      <c r="N29" s="409"/>
      <c r="O29" s="409"/>
      <c r="P29" s="410"/>
      <c r="Q29" s="408">
        <v>3280</v>
      </c>
      <c r="R29" s="409"/>
      <c r="S29" s="409"/>
      <c r="T29" s="409"/>
      <c r="U29" s="409"/>
      <c r="V29" s="410"/>
      <c r="W29" s="499"/>
      <c r="X29" s="500"/>
      <c r="Y29" s="501"/>
      <c r="Z29" s="411" t="s">
        <v>178</v>
      </c>
      <c r="AA29" s="412"/>
      <c r="AB29" s="412"/>
      <c r="AC29" s="412"/>
      <c r="AD29" s="412"/>
      <c r="AE29" s="412"/>
      <c r="AF29" s="412"/>
      <c r="AG29" s="413"/>
      <c r="AH29" s="408">
        <v>263</v>
      </c>
      <c r="AI29" s="409"/>
      <c r="AJ29" s="409"/>
      <c r="AK29" s="409"/>
      <c r="AL29" s="410"/>
      <c r="AM29" s="408">
        <v>776156</v>
      </c>
      <c r="AN29" s="409"/>
      <c r="AO29" s="409"/>
      <c r="AP29" s="409"/>
      <c r="AQ29" s="409"/>
      <c r="AR29" s="410"/>
      <c r="AS29" s="408">
        <v>2951</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208036</v>
      </c>
      <c r="BO29" s="456"/>
      <c r="BP29" s="456"/>
      <c r="BQ29" s="456"/>
      <c r="BR29" s="456"/>
      <c r="BS29" s="456"/>
      <c r="BT29" s="456"/>
      <c r="BU29" s="457"/>
      <c r="BV29" s="455">
        <v>181218</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94.2</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336838</v>
      </c>
      <c r="BO30" s="490"/>
      <c r="BP30" s="490"/>
      <c r="BQ30" s="490"/>
      <c r="BR30" s="490"/>
      <c r="BS30" s="490"/>
      <c r="BT30" s="490"/>
      <c r="BU30" s="491"/>
      <c r="BV30" s="489">
        <v>210527</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津幡町国民健康保険特別会計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津幡町病院事業会計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10</v>
      </c>
      <c r="BX34" s="403"/>
      <c r="BY34" s="404" t="str">
        <f>IF('各会計、関係団体の財政状況及び健全化判断比率'!B68="","",'各会計、関係団体の財政状況及び健全化判断比率'!B68)</f>
        <v>石川県町村議会議員公務災害補償組合</v>
      </c>
      <c r="BZ34" s="404"/>
      <c r="CA34" s="404"/>
      <c r="CB34" s="404"/>
      <c r="CC34" s="404"/>
      <c r="CD34" s="404"/>
      <c r="CE34" s="404"/>
      <c r="CF34" s="404"/>
      <c r="CG34" s="404"/>
      <c r="CH34" s="404"/>
      <c r="CI34" s="404"/>
      <c r="CJ34" s="404"/>
      <c r="CK34" s="404"/>
      <c r="CL34" s="404"/>
      <c r="CM34" s="404"/>
      <c r="CN34" s="169"/>
      <c r="CO34" s="403">
        <f>IF(CQ34="","",MAX(C34:D43,U34:V43,AM34:AN43,BE34:BF43,BW34:BX43)+1)</f>
        <v>17</v>
      </c>
      <c r="CP34" s="403"/>
      <c r="CQ34" s="404" t="str">
        <f>IF('各会計、関係団体の財政状況及び健全化判断比率'!BS7="","",'各会計、関係団体の財政状況及び健全化判断比率'!BS7)</f>
        <v>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津幡町バス事業特別会計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津幡町介護保険特別会計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IF('各会計、関係団体の財政状況及び健全化判断比率'!B32="","",'各会計、関係団体の財政状況及び健全化判断比率'!B32)</f>
        <v>津幡町水道事業会計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11</v>
      </c>
      <c r="BX35" s="403"/>
      <c r="BY35" s="404" t="str">
        <f>IF('各会計、関係団体の財政状況及び健全化判断比率'!B69="","",'各会計、関係団体の財政状況及び健全化判断比率'!B69)</f>
        <v>石川県市町村職員退職手当組合</v>
      </c>
      <c r="BZ35" s="404"/>
      <c r="CA35" s="404"/>
      <c r="CB35" s="404"/>
      <c r="CC35" s="404"/>
      <c r="CD35" s="404"/>
      <c r="CE35" s="404"/>
      <c r="CF35" s="404"/>
      <c r="CG35" s="404"/>
      <c r="CH35" s="404"/>
      <c r="CI35" s="404"/>
      <c r="CJ35" s="404"/>
      <c r="CK35" s="404"/>
      <c r="CL35" s="404"/>
      <c r="CM35" s="404"/>
      <c r="CN35" s="169"/>
      <c r="CO35" s="403">
        <f t="shared" ref="CO35:CO43" si="3">IF(CQ35="","",CO34+1)</f>
        <v>18</v>
      </c>
      <c r="CP35" s="403"/>
      <c r="CQ35" s="404" t="str">
        <f>IF('各会計、関係団体の財政状況及び健全化判断比率'!BS8="","",'各会計、関係団体の財政状況及び健全化判断比率'!BS8)</f>
        <v>公共施設管理公社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津幡町後期高齢者医療特別会計</v>
      </c>
      <c r="X36" s="404"/>
      <c r="Y36" s="404"/>
      <c r="Z36" s="404"/>
      <c r="AA36" s="404"/>
      <c r="AB36" s="404"/>
      <c r="AC36" s="404"/>
      <c r="AD36" s="404"/>
      <c r="AE36" s="404"/>
      <c r="AF36" s="404"/>
      <c r="AG36" s="404"/>
      <c r="AH36" s="404"/>
      <c r="AI36" s="404"/>
      <c r="AJ36" s="404"/>
      <c r="AK36" s="404"/>
      <c r="AL36" s="169"/>
      <c r="AM36" s="403">
        <f t="shared" si="0"/>
        <v>8</v>
      </c>
      <c r="AN36" s="403"/>
      <c r="AO36" s="404" t="str">
        <f>IF('各会計、関係団体の財政状況及び健全化判断比率'!B33="","",'各会計、関係団体の財政状況及び健全化判断比率'!B33)</f>
        <v>津幡町下水道事業会計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12</v>
      </c>
      <c r="BX36" s="403"/>
      <c r="BY36" s="404" t="str">
        <f>IF('各会計、関係団体の財政状況及び健全化判断比率'!B70="","",'各会計、関係団体の財政状況及び健全化判断比率'!B70)</f>
        <v>石川県後期高齢者医療広域連合（一般会計）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f t="shared" si="0"/>
        <v>9</v>
      </c>
      <c r="AN37" s="403"/>
      <c r="AO37" s="404" t="str">
        <f>IF('各会計、関係団体の財政状況及び健全化判断比率'!B34="","",'各会計、関係団体の財政状況及び健全化判断比率'!B34)</f>
        <v>津幡町簡易水道事業会計</v>
      </c>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13</v>
      </c>
      <c r="BX37" s="403"/>
      <c r="BY37" s="404" t="str">
        <f>IF('各会計、関係団体の財政状況及び健全化判断比率'!B71="","",'各会計、関係団体の財政状況及び健全化判断比率'!B71)</f>
        <v>石川県後期高齢者医療広域連合（特別会計）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14</v>
      </c>
      <c r="BX38" s="403"/>
      <c r="BY38" s="404" t="str">
        <f>IF('各会計、関係団体の財政状況及び健全化判断比率'!B72="","",'各会計、関係団体の財政状況及び健全化判断比率'!B72)</f>
        <v>河北郡市広域事務組合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15</v>
      </c>
      <c r="BX39" s="403"/>
      <c r="BY39" s="404" t="str">
        <f>IF('各会計、関係団体の財政状況及び健全化判断比率'!B73="","",'各会計、関係団体の財政状況及び健全化判断比率'!B73)</f>
        <v>石川県市町村消防団員等公務災害補償等組合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16</v>
      </c>
      <c r="BX40" s="403"/>
      <c r="BY40" s="404" t="str">
        <f>IF('各会計、関係団体の財政状況及び健全化判断比率'!B74="","",'各会計、関係団体の財政状況及び健全化判断比率'!B74)</f>
        <v>石川県市町村消防賞じゅつ金組合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qxpmlWy0WgbYisZIurXsPxQn0b1EyhXroqB8hEgLgAoSvO8gj8YijscQoGwC3IMNiXy48wSwVk/+Dsu6AgZUKA==" saltValue="/kt87eEonRp1PbA259+l+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216</v>
      </c>
      <c r="C5" s="716"/>
      <c r="D5" s="716"/>
      <c r="E5" s="716"/>
      <c r="F5" s="716"/>
      <c r="G5" s="716"/>
      <c r="H5" s="716"/>
      <c r="I5" s="716"/>
      <c r="J5" s="716"/>
      <c r="K5" s="716"/>
      <c r="L5" s="716"/>
      <c r="M5" s="716"/>
      <c r="N5" s="716"/>
      <c r="O5" s="716"/>
      <c r="P5" s="716"/>
      <c r="Q5" s="717"/>
      <c r="R5" s="712">
        <v>4381996</v>
      </c>
      <c r="S5" s="713"/>
      <c r="T5" s="713"/>
      <c r="U5" s="713"/>
      <c r="V5" s="713"/>
      <c r="W5" s="713"/>
      <c r="X5" s="713"/>
      <c r="Y5" s="738"/>
      <c r="Z5" s="751">
        <v>22.1</v>
      </c>
      <c r="AA5" s="751"/>
      <c r="AB5" s="751"/>
      <c r="AC5" s="751"/>
      <c r="AD5" s="752">
        <v>4187149</v>
      </c>
      <c r="AE5" s="752"/>
      <c r="AF5" s="752"/>
      <c r="AG5" s="752"/>
      <c r="AH5" s="752"/>
      <c r="AI5" s="752"/>
      <c r="AJ5" s="752"/>
      <c r="AK5" s="752"/>
      <c r="AL5" s="739">
        <v>44.4</v>
      </c>
      <c r="AM5" s="721"/>
      <c r="AN5" s="721"/>
      <c r="AO5" s="740"/>
      <c r="AP5" s="715" t="s">
        <v>217</v>
      </c>
      <c r="AQ5" s="716"/>
      <c r="AR5" s="716"/>
      <c r="AS5" s="716"/>
      <c r="AT5" s="716"/>
      <c r="AU5" s="716"/>
      <c r="AV5" s="716"/>
      <c r="AW5" s="716"/>
      <c r="AX5" s="716"/>
      <c r="AY5" s="716"/>
      <c r="AZ5" s="716"/>
      <c r="BA5" s="716"/>
      <c r="BB5" s="716"/>
      <c r="BC5" s="716"/>
      <c r="BD5" s="716"/>
      <c r="BE5" s="716"/>
      <c r="BF5" s="717"/>
      <c r="BG5" s="657">
        <v>4187149</v>
      </c>
      <c r="BH5" s="658"/>
      <c r="BI5" s="658"/>
      <c r="BJ5" s="658"/>
      <c r="BK5" s="658"/>
      <c r="BL5" s="658"/>
      <c r="BM5" s="658"/>
      <c r="BN5" s="659"/>
      <c r="BO5" s="695">
        <v>95.6</v>
      </c>
      <c r="BP5" s="695"/>
      <c r="BQ5" s="695"/>
      <c r="BR5" s="695"/>
      <c r="BS5" s="696">
        <v>43542</v>
      </c>
      <c r="BT5" s="696"/>
      <c r="BU5" s="696"/>
      <c r="BV5" s="696"/>
      <c r="BW5" s="696"/>
      <c r="BX5" s="696"/>
      <c r="BY5" s="696"/>
      <c r="BZ5" s="696"/>
      <c r="CA5" s="696"/>
      <c r="CB5" s="736"/>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15">
      <c r="B6" s="654" t="s">
        <v>221</v>
      </c>
      <c r="C6" s="655"/>
      <c r="D6" s="655"/>
      <c r="E6" s="655"/>
      <c r="F6" s="655"/>
      <c r="G6" s="655"/>
      <c r="H6" s="655"/>
      <c r="I6" s="655"/>
      <c r="J6" s="655"/>
      <c r="K6" s="655"/>
      <c r="L6" s="655"/>
      <c r="M6" s="655"/>
      <c r="N6" s="655"/>
      <c r="O6" s="655"/>
      <c r="P6" s="655"/>
      <c r="Q6" s="656"/>
      <c r="R6" s="657">
        <v>141824</v>
      </c>
      <c r="S6" s="658"/>
      <c r="T6" s="658"/>
      <c r="U6" s="658"/>
      <c r="V6" s="658"/>
      <c r="W6" s="658"/>
      <c r="X6" s="658"/>
      <c r="Y6" s="659"/>
      <c r="Z6" s="695">
        <v>0.7</v>
      </c>
      <c r="AA6" s="695"/>
      <c r="AB6" s="695"/>
      <c r="AC6" s="695"/>
      <c r="AD6" s="696">
        <v>141824</v>
      </c>
      <c r="AE6" s="696"/>
      <c r="AF6" s="696"/>
      <c r="AG6" s="696"/>
      <c r="AH6" s="696"/>
      <c r="AI6" s="696"/>
      <c r="AJ6" s="696"/>
      <c r="AK6" s="696"/>
      <c r="AL6" s="660">
        <v>1.5</v>
      </c>
      <c r="AM6" s="661"/>
      <c r="AN6" s="661"/>
      <c r="AO6" s="697"/>
      <c r="AP6" s="654" t="s">
        <v>222</v>
      </c>
      <c r="AQ6" s="655"/>
      <c r="AR6" s="655"/>
      <c r="AS6" s="655"/>
      <c r="AT6" s="655"/>
      <c r="AU6" s="655"/>
      <c r="AV6" s="655"/>
      <c r="AW6" s="655"/>
      <c r="AX6" s="655"/>
      <c r="AY6" s="655"/>
      <c r="AZ6" s="655"/>
      <c r="BA6" s="655"/>
      <c r="BB6" s="655"/>
      <c r="BC6" s="655"/>
      <c r="BD6" s="655"/>
      <c r="BE6" s="655"/>
      <c r="BF6" s="656"/>
      <c r="BG6" s="657">
        <v>4187149</v>
      </c>
      <c r="BH6" s="658"/>
      <c r="BI6" s="658"/>
      <c r="BJ6" s="658"/>
      <c r="BK6" s="658"/>
      <c r="BL6" s="658"/>
      <c r="BM6" s="658"/>
      <c r="BN6" s="659"/>
      <c r="BO6" s="695">
        <v>95.6</v>
      </c>
      <c r="BP6" s="695"/>
      <c r="BQ6" s="695"/>
      <c r="BR6" s="695"/>
      <c r="BS6" s="696">
        <v>43542</v>
      </c>
      <c r="BT6" s="696"/>
      <c r="BU6" s="696"/>
      <c r="BV6" s="696"/>
      <c r="BW6" s="696"/>
      <c r="BX6" s="696"/>
      <c r="BY6" s="696"/>
      <c r="BZ6" s="696"/>
      <c r="CA6" s="696"/>
      <c r="CB6" s="736"/>
      <c r="CD6" s="715" t="s">
        <v>223</v>
      </c>
      <c r="CE6" s="716"/>
      <c r="CF6" s="716"/>
      <c r="CG6" s="716"/>
      <c r="CH6" s="716"/>
      <c r="CI6" s="716"/>
      <c r="CJ6" s="716"/>
      <c r="CK6" s="716"/>
      <c r="CL6" s="716"/>
      <c r="CM6" s="716"/>
      <c r="CN6" s="716"/>
      <c r="CO6" s="716"/>
      <c r="CP6" s="716"/>
      <c r="CQ6" s="717"/>
      <c r="CR6" s="657">
        <v>144682</v>
      </c>
      <c r="CS6" s="658"/>
      <c r="CT6" s="658"/>
      <c r="CU6" s="658"/>
      <c r="CV6" s="658"/>
      <c r="CW6" s="658"/>
      <c r="CX6" s="658"/>
      <c r="CY6" s="659"/>
      <c r="CZ6" s="739">
        <v>0.8</v>
      </c>
      <c r="DA6" s="721"/>
      <c r="DB6" s="721"/>
      <c r="DC6" s="741"/>
      <c r="DD6" s="663" t="s">
        <v>122</v>
      </c>
      <c r="DE6" s="658"/>
      <c r="DF6" s="658"/>
      <c r="DG6" s="658"/>
      <c r="DH6" s="658"/>
      <c r="DI6" s="658"/>
      <c r="DJ6" s="658"/>
      <c r="DK6" s="658"/>
      <c r="DL6" s="658"/>
      <c r="DM6" s="658"/>
      <c r="DN6" s="658"/>
      <c r="DO6" s="658"/>
      <c r="DP6" s="659"/>
      <c r="DQ6" s="663">
        <v>144682</v>
      </c>
      <c r="DR6" s="658"/>
      <c r="DS6" s="658"/>
      <c r="DT6" s="658"/>
      <c r="DU6" s="658"/>
      <c r="DV6" s="658"/>
      <c r="DW6" s="658"/>
      <c r="DX6" s="658"/>
      <c r="DY6" s="658"/>
      <c r="DZ6" s="658"/>
      <c r="EA6" s="658"/>
      <c r="EB6" s="658"/>
      <c r="EC6" s="694"/>
    </row>
    <row r="7" spans="2:143" ht="11.25" customHeight="1" x14ac:dyDescent="0.15">
      <c r="B7" s="654" t="s">
        <v>224</v>
      </c>
      <c r="C7" s="655"/>
      <c r="D7" s="655"/>
      <c r="E7" s="655"/>
      <c r="F7" s="655"/>
      <c r="G7" s="655"/>
      <c r="H7" s="655"/>
      <c r="I7" s="655"/>
      <c r="J7" s="655"/>
      <c r="K7" s="655"/>
      <c r="L7" s="655"/>
      <c r="M7" s="655"/>
      <c r="N7" s="655"/>
      <c r="O7" s="655"/>
      <c r="P7" s="655"/>
      <c r="Q7" s="656"/>
      <c r="R7" s="657">
        <v>2542</v>
      </c>
      <c r="S7" s="658"/>
      <c r="T7" s="658"/>
      <c r="U7" s="658"/>
      <c r="V7" s="658"/>
      <c r="W7" s="658"/>
      <c r="X7" s="658"/>
      <c r="Y7" s="659"/>
      <c r="Z7" s="695">
        <v>0</v>
      </c>
      <c r="AA7" s="695"/>
      <c r="AB7" s="695"/>
      <c r="AC7" s="695"/>
      <c r="AD7" s="696">
        <v>2542</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2072216</v>
      </c>
      <c r="BH7" s="658"/>
      <c r="BI7" s="658"/>
      <c r="BJ7" s="658"/>
      <c r="BK7" s="658"/>
      <c r="BL7" s="658"/>
      <c r="BM7" s="658"/>
      <c r="BN7" s="659"/>
      <c r="BO7" s="695">
        <v>47.3</v>
      </c>
      <c r="BP7" s="695"/>
      <c r="BQ7" s="695"/>
      <c r="BR7" s="695"/>
      <c r="BS7" s="696">
        <v>43542</v>
      </c>
      <c r="BT7" s="696"/>
      <c r="BU7" s="696"/>
      <c r="BV7" s="696"/>
      <c r="BW7" s="696"/>
      <c r="BX7" s="696"/>
      <c r="BY7" s="696"/>
      <c r="BZ7" s="696"/>
      <c r="CA7" s="696"/>
      <c r="CB7" s="736"/>
      <c r="CD7" s="654" t="s">
        <v>226</v>
      </c>
      <c r="CE7" s="655"/>
      <c r="CF7" s="655"/>
      <c r="CG7" s="655"/>
      <c r="CH7" s="655"/>
      <c r="CI7" s="655"/>
      <c r="CJ7" s="655"/>
      <c r="CK7" s="655"/>
      <c r="CL7" s="655"/>
      <c r="CM7" s="655"/>
      <c r="CN7" s="655"/>
      <c r="CO7" s="655"/>
      <c r="CP7" s="655"/>
      <c r="CQ7" s="656"/>
      <c r="CR7" s="657">
        <v>2461898</v>
      </c>
      <c r="CS7" s="658"/>
      <c r="CT7" s="658"/>
      <c r="CU7" s="658"/>
      <c r="CV7" s="658"/>
      <c r="CW7" s="658"/>
      <c r="CX7" s="658"/>
      <c r="CY7" s="659"/>
      <c r="CZ7" s="695">
        <v>12.9</v>
      </c>
      <c r="DA7" s="695"/>
      <c r="DB7" s="695"/>
      <c r="DC7" s="695"/>
      <c r="DD7" s="663">
        <v>48380</v>
      </c>
      <c r="DE7" s="658"/>
      <c r="DF7" s="658"/>
      <c r="DG7" s="658"/>
      <c r="DH7" s="658"/>
      <c r="DI7" s="658"/>
      <c r="DJ7" s="658"/>
      <c r="DK7" s="658"/>
      <c r="DL7" s="658"/>
      <c r="DM7" s="658"/>
      <c r="DN7" s="658"/>
      <c r="DO7" s="658"/>
      <c r="DP7" s="659"/>
      <c r="DQ7" s="663">
        <v>1972043</v>
      </c>
      <c r="DR7" s="658"/>
      <c r="DS7" s="658"/>
      <c r="DT7" s="658"/>
      <c r="DU7" s="658"/>
      <c r="DV7" s="658"/>
      <c r="DW7" s="658"/>
      <c r="DX7" s="658"/>
      <c r="DY7" s="658"/>
      <c r="DZ7" s="658"/>
      <c r="EA7" s="658"/>
      <c r="EB7" s="658"/>
      <c r="EC7" s="694"/>
    </row>
    <row r="8" spans="2:143" ht="11.25" customHeight="1" x14ac:dyDescent="0.15">
      <c r="B8" s="654" t="s">
        <v>227</v>
      </c>
      <c r="C8" s="655"/>
      <c r="D8" s="655"/>
      <c r="E8" s="655"/>
      <c r="F8" s="655"/>
      <c r="G8" s="655"/>
      <c r="H8" s="655"/>
      <c r="I8" s="655"/>
      <c r="J8" s="655"/>
      <c r="K8" s="655"/>
      <c r="L8" s="655"/>
      <c r="M8" s="655"/>
      <c r="N8" s="655"/>
      <c r="O8" s="655"/>
      <c r="P8" s="655"/>
      <c r="Q8" s="656"/>
      <c r="R8" s="657">
        <v>35607</v>
      </c>
      <c r="S8" s="658"/>
      <c r="T8" s="658"/>
      <c r="U8" s="658"/>
      <c r="V8" s="658"/>
      <c r="W8" s="658"/>
      <c r="X8" s="658"/>
      <c r="Y8" s="659"/>
      <c r="Z8" s="695">
        <v>0.2</v>
      </c>
      <c r="AA8" s="695"/>
      <c r="AB8" s="695"/>
      <c r="AC8" s="695"/>
      <c r="AD8" s="696">
        <v>35607</v>
      </c>
      <c r="AE8" s="696"/>
      <c r="AF8" s="696"/>
      <c r="AG8" s="696"/>
      <c r="AH8" s="696"/>
      <c r="AI8" s="696"/>
      <c r="AJ8" s="696"/>
      <c r="AK8" s="696"/>
      <c r="AL8" s="660">
        <v>0.4</v>
      </c>
      <c r="AM8" s="661"/>
      <c r="AN8" s="661"/>
      <c r="AO8" s="697"/>
      <c r="AP8" s="654" t="s">
        <v>228</v>
      </c>
      <c r="AQ8" s="655"/>
      <c r="AR8" s="655"/>
      <c r="AS8" s="655"/>
      <c r="AT8" s="655"/>
      <c r="AU8" s="655"/>
      <c r="AV8" s="655"/>
      <c r="AW8" s="655"/>
      <c r="AX8" s="655"/>
      <c r="AY8" s="655"/>
      <c r="AZ8" s="655"/>
      <c r="BA8" s="655"/>
      <c r="BB8" s="655"/>
      <c r="BC8" s="655"/>
      <c r="BD8" s="655"/>
      <c r="BE8" s="655"/>
      <c r="BF8" s="656"/>
      <c r="BG8" s="657">
        <v>63985</v>
      </c>
      <c r="BH8" s="658"/>
      <c r="BI8" s="658"/>
      <c r="BJ8" s="658"/>
      <c r="BK8" s="658"/>
      <c r="BL8" s="658"/>
      <c r="BM8" s="658"/>
      <c r="BN8" s="659"/>
      <c r="BO8" s="695">
        <v>1.5</v>
      </c>
      <c r="BP8" s="695"/>
      <c r="BQ8" s="695"/>
      <c r="BR8" s="695"/>
      <c r="BS8" s="696" t="s">
        <v>122</v>
      </c>
      <c r="BT8" s="696"/>
      <c r="BU8" s="696"/>
      <c r="BV8" s="696"/>
      <c r="BW8" s="696"/>
      <c r="BX8" s="696"/>
      <c r="BY8" s="696"/>
      <c r="BZ8" s="696"/>
      <c r="CA8" s="696"/>
      <c r="CB8" s="736"/>
      <c r="CD8" s="654" t="s">
        <v>229</v>
      </c>
      <c r="CE8" s="655"/>
      <c r="CF8" s="655"/>
      <c r="CG8" s="655"/>
      <c r="CH8" s="655"/>
      <c r="CI8" s="655"/>
      <c r="CJ8" s="655"/>
      <c r="CK8" s="655"/>
      <c r="CL8" s="655"/>
      <c r="CM8" s="655"/>
      <c r="CN8" s="655"/>
      <c r="CO8" s="655"/>
      <c r="CP8" s="655"/>
      <c r="CQ8" s="656"/>
      <c r="CR8" s="657">
        <v>5857343</v>
      </c>
      <c r="CS8" s="658"/>
      <c r="CT8" s="658"/>
      <c r="CU8" s="658"/>
      <c r="CV8" s="658"/>
      <c r="CW8" s="658"/>
      <c r="CX8" s="658"/>
      <c r="CY8" s="659"/>
      <c r="CZ8" s="695">
        <v>30.7</v>
      </c>
      <c r="DA8" s="695"/>
      <c r="DB8" s="695"/>
      <c r="DC8" s="695"/>
      <c r="DD8" s="663">
        <v>29519</v>
      </c>
      <c r="DE8" s="658"/>
      <c r="DF8" s="658"/>
      <c r="DG8" s="658"/>
      <c r="DH8" s="658"/>
      <c r="DI8" s="658"/>
      <c r="DJ8" s="658"/>
      <c r="DK8" s="658"/>
      <c r="DL8" s="658"/>
      <c r="DM8" s="658"/>
      <c r="DN8" s="658"/>
      <c r="DO8" s="658"/>
      <c r="DP8" s="659"/>
      <c r="DQ8" s="663">
        <v>3205071</v>
      </c>
      <c r="DR8" s="658"/>
      <c r="DS8" s="658"/>
      <c r="DT8" s="658"/>
      <c r="DU8" s="658"/>
      <c r="DV8" s="658"/>
      <c r="DW8" s="658"/>
      <c r="DX8" s="658"/>
      <c r="DY8" s="658"/>
      <c r="DZ8" s="658"/>
      <c r="EA8" s="658"/>
      <c r="EB8" s="658"/>
      <c r="EC8" s="694"/>
    </row>
    <row r="9" spans="2:143" ht="11.25" customHeight="1" x14ac:dyDescent="0.15">
      <c r="B9" s="654" t="s">
        <v>230</v>
      </c>
      <c r="C9" s="655"/>
      <c r="D9" s="655"/>
      <c r="E9" s="655"/>
      <c r="F9" s="655"/>
      <c r="G9" s="655"/>
      <c r="H9" s="655"/>
      <c r="I9" s="655"/>
      <c r="J9" s="655"/>
      <c r="K9" s="655"/>
      <c r="L9" s="655"/>
      <c r="M9" s="655"/>
      <c r="N9" s="655"/>
      <c r="O9" s="655"/>
      <c r="P9" s="655"/>
      <c r="Q9" s="656"/>
      <c r="R9" s="657">
        <v>54133</v>
      </c>
      <c r="S9" s="658"/>
      <c r="T9" s="658"/>
      <c r="U9" s="658"/>
      <c r="V9" s="658"/>
      <c r="W9" s="658"/>
      <c r="X9" s="658"/>
      <c r="Y9" s="659"/>
      <c r="Z9" s="695">
        <v>0.3</v>
      </c>
      <c r="AA9" s="695"/>
      <c r="AB9" s="695"/>
      <c r="AC9" s="695"/>
      <c r="AD9" s="696">
        <v>54133</v>
      </c>
      <c r="AE9" s="696"/>
      <c r="AF9" s="696"/>
      <c r="AG9" s="696"/>
      <c r="AH9" s="696"/>
      <c r="AI9" s="696"/>
      <c r="AJ9" s="696"/>
      <c r="AK9" s="696"/>
      <c r="AL9" s="660">
        <v>0.6</v>
      </c>
      <c r="AM9" s="661"/>
      <c r="AN9" s="661"/>
      <c r="AO9" s="697"/>
      <c r="AP9" s="654" t="s">
        <v>231</v>
      </c>
      <c r="AQ9" s="655"/>
      <c r="AR9" s="655"/>
      <c r="AS9" s="655"/>
      <c r="AT9" s="655"/>
      <c r="AU9" s="655"/>
      <c r="AV9" s="655"/>
      <c r="AW9" s="655"/>
      <c r="AX9" s="655"/>
      <c r="AY9" s="655"/>
      <c r="AZ9" s="655"/>
      <c r="BA9" s="655"/>
      <c r="BB9" s="655"/>
      <c r="BC9" s="655"/>
      <c r="BD9" s="655"/>
      <c r="BE9" s="655"/>
      <c r="BF9" s="656"/>
      <c r="BG9" s="657">
        <v>1778365</v>
      </c>
      <c r="BH9" s="658"/>
      <c r="BI9" s="658"/>
      <c r="BJ9" s="658"/>
      <c r="BK9" s="658"/>
      <c r="BL9" s="658"/>
      <c r="BM9" s="658"/>
      <c r="BN9" s="659"/>
      <c r="BO9" s="695">
        <v>40.6</v>
      </c>
      <c r="BP9" s="695"/>
      <c r="BQ9" s="695"/>
      <c r="BR9" s="695"/>
      <c r="BS9" s="696" t="s">
        <v>122</v>
      </c>
      <c r="BT9" s="696"/>
      <c r="BU9" s="696"/>
      <c r="BV9" s="696"/>
      <c r="BW9" s="696"/>
      <c r="BX9" s="696"/>
      <c r="BY9" s="696"/>
      <c r="BZ9" s="696"/>
      <c r="CA9" s="696"/>
      <c r="CB9" s="736"/>
      <c r="CD9" s="654" t="s">
        <v>232</v>
      </c>
      <c r="CE9" s="655"/>
      <c r="CF9" s="655"/>
      <c r="CG9" s="655"/>
      <c r="CH9" s="655"/>
      <c r="CI9" s="655"/>
      <c r="CJ9" s="655"/>
      <c r="CK9" s="655"/>
      <c r="CL9" s="655"/>
      <c r="CM9" s="655"/>
      <c r="CN9" s="655"/>
      <c r="CO9" s="655"/>
      <c r="CP9" s="655"/>
      <c r="CQ9" s="656"/>
      <c r="CR9" s="657">
        <v>1574848</v>
      </c>
      <c r="CS9" s="658"/>
      <c r="CT9" s="658"/>
      <c r="CU9" s="658"/>
      <c r="CV9" s="658"/>
      <c r="CW9" s="658"/>
      <c r="CX9" s="658"/>
      <c r="CY9" s="659"/>
      <c r="CZ9" s="695">
        <v>8.1999999999999993</v>
      </c>
      <c r="DA9" s="695"/>
      <c r="DB9" s="695"/>
      <c r="DC9" s="695"/>
      <c r="DD9" s="663">
        <v>165203</v>
      </c>
      <c r="DE9" s="658"/>
      <c r="DF9" s="658"/>
      <c r="DG9" s="658"/>
      <c r="DH9" s="658"/>
      <c r="DI9" s="658"/>
      <c r="DJ9" s="658"/>
      <c r="DK9" s="658"/>
      <c r="DL9" s="658"/>
      <c r="DM9" s="658"/>
      <c r="DN9" s="658"/>
      <c r="DO9" s="658"/>
      <c r="DP9" s="659"/>
      <c r="DQ9" s="663">
        <v>985402</v>
      </c>
      <c r="DR9" s="658"/>
      <c r="DS9" s="658"/>
      <c r="DT9" s="658"/>
      <c r="DU9" s="658"/>
      <c r="DV9" s="658"/>
      <c r="DW9" s="658"/>
      <c r="DX9" s="658"/>
      <c r="DY9" s="658"/>
      <c r="DZ9" s="658"/>
      <c r="EA9" s="658"/>
      <c r="EB9" s="658"/>
      <c r="EC9" s="694"/>
    </row>
    <row r="10" spans="2:143" ht="11.25" customHeight="1" x14ac:dyDescent="0.15">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76046</v>
      </c>
      <c r="BH10" s="658"/>
      <c r="BI10" s="658"/>
      <c r="BJ10" s="658"/>
      <c r="BK10" s="658"/>
      <c r="BL10" s="658"/>
      <c r="BM10" s="658"/>
      <c r="BN10" s="659"/>
      <c r="BO10" s="695">
        <v>1.7</v>
      </c>
      <c r="BP10" s="695"/>
      <c r="BQ10" s="695"/>
      <c r="BR10" s="695"/>
      <c r="BS10" s="696" t="s">
        <v>122</v>
      </c>
      <c r="BT10" s="696"/>
      <c r="BU10" s="696"/>
      <c r="BV10" s="696"/>
      <c r="BW10" s="696"/>
      <c r="BX10" s="696"/>
      <c r="BY10" s="696"/>
      <c r="BZ10" s="696"/>
      <c r="CA10" s="696"/>
      <c r="CB10" s="736"/>
      <c r="CD10" s="654" t="s">
        <v>235</v>
      </c>
      <c r="CE10" s="655"/>
      <c r="CF10" s="655"/>
      <c r="CG10" s="655"/>
      <c r="CH10" s="655"/>
      <c r="CI10" s="655"/>
      <c r="CJ10" s="655"/>
      <c r="CK10" s="655"/>
      <c r="CL10" s="655"/>
      <c r="CM10" s="655"/>
      <c r="CN10" s="655"/>
      <c r="CO10" s="655"/>
      <c r="CP10" s="655"/>
      <c r="CQ10" s="656"/>
      <c r="CR10" s="657">
        <v>20113</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20083</v>
      </c>
      <c r="DR10" s="658"/>
      <c r="DS10" s="658"/>
      <c r="DT10" s="658"/>
      <c r="DU10" s="658"/>
      <c r="DV10" s="658"/>
      <c r="DW10" s="658"/>
      <c r="DX10" s="658"/>
      <c r="DY10" s="658"/>
      <c r="DZ10" s="658"/>
      <c r="EA10" s="658"/>
      <c r="EB10" s="658"/>
      <c r="EC10" s="694"/>
    </row>
    <row r="11" spans="2:143" ht="11.25" customHeight="1" x14ac:dyDescent="0.15">
      <c r="B11" s="654" t="s">
        <v>236</v>
      </c>
      <c r="C11" s="655"/>
      <c r="D11" s="655"/>
      <c r="E11" s="655"/>
      <c r="F11" s="655"/>
      <c r="G11" s="655"/>
      <c r="H11" s="655"/>
      <c r="I11" s="655"/>
      <c r="J11" s="655"/>
      <c r="K11" s="655"/>
      <c r="L11" s="655"/>
      <c r="M11" s="655"/>
      <c r="N11" s="655"/>
      <c r="O11" s="655"/>
      <c r="P11" s="655"/>
      <c r="Q11" s="656"/>
      <c r="R11" s="657">
        <v>895913</v>
      </c>
      <c r="S11" s="658"/>
      <c r="T11" s="658"/>
      <c r="U11" s="658"/>
      <c r="V11" s="658"/>
      <c r="W11" s="658"/>
      <c r="X11" s="658"/>
      <c r="Y11" s="659"/>
      <c r="Z11" s="660">
        <v>4.5</v>
      </c>
      <c r="AA11" s="661"/>
      <c r="AB11" s="661"/>
      <c r="AC11" s="662"/>
      <c r="AD11" s="663">
        <v>895913</v>
      </c>
      <c r="AE11" s="658"/>
      <c r="AF11" s="658"/>
      <c r="AG11" s="658"/>
      <c r="AH11" s="658"/>
      <c r="AI11" s="658"/>
      <c r="AJ11" s="658"/>
      <c r="AK11" s="659"/>
      <c r="AL11" s="660">
        <v>9.5</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153820</v>
      </c>
      <c r="BH11" s="658"/>
      <c r="BI11" s="658"/>
      <c r="BJ11" s="658"/>
      <c r="BK11" s="658"/>
      <c r="BL11" s="658"/>
      <c r="BM11" s="658"/>
      <c r="BN11" s="659"/>
      <c r="BO11" s="695">
        <v>3.5</v>
      </c>
      <c r="BP11" s="695"/>
      <c r="BQ11" s="695"/>
      <c r="BR11" s="695"/>
      <c r="BS11" s="696">
        <v>43542</v>
      </c>
      <c r="BT11" s="696"/>
      <c r="BU11" s="696"/>
      <c r="BV11" s="696"/>
      <c r="BW11" s="696"/>
      <c r="BX11" s="696"/>
      <c r="BY11" s="696"/>
      <c r="BZ11" s="696"/>
      <c r="CA11" s="696"/>
      <c r="CB11" s="736"/>
      <c r="CD11" s="654" t="s">
        <v>238</v>
      </c>
      <c r="CE11" s="655"/>
      <c r="CF11" s="655"/>
      <c r="CG11" s="655"/>
      <c r="CH11" s="655"/>
      <c r="CI11" s="655"/>
      <c r="CJ11" s="655"/>
      <c r="CK11" s="655"/>
      <c r="CL11" s="655"/>
      <c r="CM11" s="655"/>
      <c r="CN11" s="655"/>
      <c r="CO11" s="655"/>
      <c r="CP11" s="655"/>
      <c r="CQ11" s="656"/>
      <c r="CR11" s="657">
        <v>708876</v>
      </c>
      <c r="CS11" s="658"/>
      <c r="CT11" s="658"/>
      <c r="CU11" s="658"/>
      <c r="CV11" s="658"/>
      <c r="CW11" s="658"/>
      <c r="CX11" s="658"/>
      <c r="CY11" s="659"/>
      <c r="CZ11" s="695">
        <v>3.7</v>
      </c>
      <c r="DA11" s="695"/>
      <c r="DB11" s="695"/>
      <c r="DC11" s="695"/>
      <c r="DD11" s="663">
        <v>269602</v>
      </c>
      <c r="DE11" s="658"/>
      <c r="DF11" s="658"/>
      <c r="DG11" s="658"/>
      <c r="DH11" s="658"/>
      <c r="DI11" s="658"/>
      <c r="DJ11" s="658"/>
      <c r="DK11" s="658"/>
      <c r="DL11" s="658"/>
      <c r="DM11" s="658"/>
      <c r="DN11" s="658"/>
      <c r="DO11" s="658"/>
      <c r="DP11" s="659"/>
      <c r="DQ11" s="663">
        <v>320364</v>
      </c>
      <c r="DR11" s="658"/>
      <c r="DS11" s="658"/>
      <c r="DT11" s="658"/>
      <c r="DU11" s="658"/>
      <c r="DV11" s="658"/>
      <c r="DW11" s="658"/>
      <c r="DX11" s="658"/>
      <c r="DY11" s="658"/>
      <c r="DZ11" s="658"/>
      <c r="EA11" s="658"/>
      <c r="EB11" s="658"/>
      <c r="EC11" s="694"/>
    </row>
    <row r="12" spans="2:143" ht="11.25" customHeight="1" x14ac:dyDescent="0.15">
      <c r="B12" s="654" t="s">
        <v>239</v>
      </c>
      <c r="C12" s="655"/>
      <c r="D12" s="655"/>
      <c r="E12" s="655"/>
      <c r="F12" s="655"/>
      <c r="G12" s="655"/>
      <c r="H12" s="655"/>
      <c r="I12" s="655"/>
      <c r="J12" s="655"/>
      <c r="K12" s="655"/>
      <c r="L12" s="655"/>
      <c r="M12" s="655"/>
      <c r="N12" s="655"/>
      <c r="O12" s="655"/>
      <c r="P12" s="655"/>
      <c r="Q12" s="656"/>
      <c r="R12" s="657">
        <v>18816</v>
      </c>
      <c r="S12" s="658"/>
      <c r="T12" s="658"/>
      <c r="U12" s="658"/>
      <c r="V12" s="658"/>
      <c r="W12" s="658"/>
      <c r="X12" s="658"/>
      <c r="Y12" s="659"/>
      <c r="Z12" s="695">
        <v>0.1</v>
      </c>
      <c r="AA12" s="695"/>
      <c r="AB12" s="695"/>
      <c r="AC12" s="695"/>
      <c r="AD12" s="696">
        <v>18816</v>
      </c>
      <c r="AE12" s="696"/>
      <c r="AF12" s="696"/>
      <c r="AG12" s="696"/>
      <c r="AH12" s="696"/>
      <c r="AI12" s="696"/>
      <c r="AJ12" s="696"/>
      <c r="AK12" s="696"/>
      <c r="AL12" s="660">
        <v>0.2</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1776145</v>
      </c>
      <c r="BH12" s="658"/>
      <c r="BI12" s="658"/>
      <c r="BJ12" s="658"/>
      <c r="BK12" s="658"/>
      <c r="BL12" s="658"/>
      <c r="BM12" s="658"/>
      <c r="BN12" s="659"/>
      <c r="BO12" s="695">
        <v>40.5</v>
      </c>
      <c r="BP12" s="695"/>
      <c r="BQ12" s="695"/>
      <c r="BR12" s="695"/>
      <c r="BS12" s="696" t="s">
        <v>122</v>
      </c>
      <c r="BT12" s="696"/>
      <c r="BU12" s="696"/>
      <c r="BV12" s="696"/>
      <c r="BW12" s="696"/>
      <c r="BX12" s="696"/>
      <c r="BY12" s="696"/>
      <c r="BZ12" s="696"/>
      <c r="CA12" s="696"/>
      <c r="CB12" s="736"/>
      <c r="CD12" s="654" t="s">
        <v>241</v>
      </c>
      <c r="CE12" s="655"/>
      <c r="CF12" s="655"/>
      <c r="CG12" s="655"/>
      <c r="CH12" s="655"/>
      <c r="CI12" s="655"/>
      <c r="CJ12" s="655"/>
      <c r="CK12" s="655"/>
      <c r="CL12" s="655"/>
      <c r="CM12" s="655"/>
      <c r="CN12" s="655"/>
      <c r="CO12" s="655"/>
      <c r="CP12" s="655"/>
      <c r="CQ12" s="656"/>
      <c r="CR12" s="657">
        <v>304609</v>
      </c>
      <c r="CS12" s="658"/>
      <c r="CT12" s="658"/>
      <c r="CU12" s="658"/>
      <c r="CV12" s="658"/>
      <c r="CW12" s="658"/>
      <c r="CX12" s="658"/>
      <c r="CY12" s="659"/>
      <c r="CZ12" s="695">
        <v>1.6</v>
      </c>
      <c r="DA12" s="695"/>
      <c r="DB12" s="695"/>
      <c r="DC12" s="695"/>
      <c r="DD12" s="663">
        <v>21155</v>
      </c>
      <c r="DE12" s="658"/>
      <c r="DF12" s="658"/>
      <c r="DG12" s="658"/>
      <c r="DH12" s="658"/>
      <c r="DI12" s="658"/>
      <c r="DJ12" s="658"/>
      <c r="DK12" s="658"/>
      <c r="DL12" s="658"/>
      <c r="DM12" s="658"/>
      <c r="DN12" s="658"/>
      <c r="DO12" s="658"/>
      <c r="DP12" s="659"/>
      <c r="DQ12" s="663">
        <v>266942</v>
      </c>
      <c r="DR12" s="658"/>
      <c r="DS12" s="658"/>
      <c r="DT12" s="658"/>
      <c r="DU12" s="658"/>
      <c r="DV12" s="658"/>
      <c r="DW12" s="658"/>
      <c r="DX12" s="658"/>
      <c r="DY12" s="658"/>
      <c r="DZ12" s="658"/>
      <c r="EA12" s="658"/>
      <c r="EB12" s="658"/>
      <c r="EC12" s="694"/>
    </row>
    <row r="13" spans="2:143" ht="11.25" customHeight="1" x14ac:dyDescent="0.15">
      <c r="B13" s="654" t="s">
        <v>242</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1775122</v>
      </c>
      <c r="BH13" s="658"/>
      <c r="BI13" s="658"/>
      <c r="BJ13" s="658"/>
      <c r="BK13" s="658"/>
      <c r="BL13" s="658"/>
      <c r="BM13" s="658"/>
      <c r="BN13" s="659"/>
      <c r="BO13" s="695">
        <v>40.5</v>
      </c>
      <c r="BP13" s="695"/>
      <c r="BQ13" s="695"/>
      <c r="BR13" s="695"/>
      <c r="BS13" s="696" t="s">
        <v>122</v>
      </c>
      <c r="BT13" s="696"/>
      <c r="BU13" s="696"/>
      <c r="BV13" s="696"/>
      <c r="BW13" s="696"/>
      <c r="BX13" s="696"/>
      <c r="BY13" s="696"/>
      <c r="BZ13" s="696"/>
      <c r="CA13" s="696"/>
      <c r="CB13" s="736"/>
      <c r="CD13" s="654" t="s">
        <v>244</v>
      </c>
      <c r="CE13" s="655"/>
      <c r="CF13" s="655"/>
      <c r="CG13" s="655"/>
      <c r="CH13" s="655"/>
      <c r="CI13" s="655"/>
      <c r="CJ13" s="655"/>
      <c r="CK13" s="655"/>
      <c r="CL13" s="655"/>
      <c r="CM13" s="655"/>
      <c r="CN13" s="655"/>
      <c r="CO13" s="655"/>
      <c r="CP13" s="655"/>
      <c r="CQ13" s="656"/>
      <c r="CR13" s="657">
        <v>1929686</v>
      </c>
      <c r="CS13" s="658"/>
      <c r="CT13" s="658"/>
      <c r="CU13" s="658"/>
      <c r="CV13" s="658"/>
      <c r="CW13" s="658"/>
      <c r="CX13" s="658"/>
      <c r="CY13" s="659"/>
      <c r="CZ13" s="695">
        <v>10.1</v>
      </c>
      <c r="DA13" s="695"/>
      <c r="DB13" s="695"/>
      <c r="DC13" s="695"/>
      <c r="DD13" s="663">
        <v>931430</v>
      </c>
      <c r="DE13" s="658"/>
      <c r="DF13" s="658"/>
      <c r="DG13" s="658"/>
      <c r="DH13" s="658"/>
      <c r="DI13" s="658"/>
      <c r="DJ13" s="658"/>
      <c r="DK13" s="658"/>
      <c r="DL13" s="658"/>
      <c r="DM13" s="658"/>
      <c r="DN13" s="658"/>
      <c r="DO13" s="658"/>
      <c r="DP13" s="659"/>
      <c r="DQ13" s="663">
        <v>871827</v>
      </c>
      <c r="DR13" s="658"/>
      <c r="DS13" s="658"/>
      <c r="DT13" s="658"/>
      <c r="DU13" s="658"/>
      <c r="DV13" s="658"/>
      <c r="DW13" s="658"/>
      <c r="DX13" s="658"/>
      <c r="DY13" s="658"/>
      <c r="DZ13" s="658"/>
      <c r="EA13" s="658"/>
      <c r="EB13" s="658"/>
      <c r="EC13" s="694"/>
    </row>
    <row r="14" spans="2:143" ht="11.25" customHeight="1" x14ac:dyDescent="0.15">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131699</v>
      </c>
      <c r="BH14" s="658"/>
      <c r="BI14" s="658"/>
      <c r="BJ14" s="658"/>
      <c r="BK14" s="658"/>
      <c r="BL14" s="658"/>
      <c r="BM14" s="658"/>
      <c r="BN14" s="659"/>
      <c r="BO14" s="695">
        <v>3</v>
      </c>
      <c r="BP14" s="695"/>
      <c r="BQ14" s="695"/>
      <c r="BR14" s="695"/>
      <c r="BS14" s="696" t="s">
        <v>122</v>
      </c>
      <c r="BT14" s="696"/>
      <c r="BU14" s="696"/>
      <c r="BV14" s="696"/>
      <c r="BW14" s="696"/>
      <c r="BX14" s="696"/>
      <c r="BY14" s="696"/>
      <c r="BZ14" s="696"/>
      <c r="CA14" s="696"/>
      <c r="CB14" s="736"/>
      <c r="CD14" s="654" t="s">
        <v>247</v>
      </c>
      <c r="CE14" s="655"/>
      <c r="CF14" s="655"/>
      <c r="CG14" s="655"/>
      <c r="CH14" s="655"/>
      <c r="CI14" s="655"/>
      <c r="CJ14" s="655"/>
      <c r="CK14" s="655"/>
      <c r="CL14" s="655"/>
      <c r="CM14" s="655"/>
      <c r="CN14" s="655"/>
      <c r="CO14" s="655"/>
      <c r="CP14" s="655"/>
      <c r="CQ14" s="656"/>
      <c r="CR14" s="657">
        <v>522116</v>
      </c>
      <c r="CS14" s="658"/>
      <c r="CT14" s="658"/>
      <c r="CU14" s="658"/>
      <c r="CV14" s="658"/>
      <c r="CW14" s="658"/>
      <c r="CX14" s="658"/>
      <c r="CY14" s="659"/>
      <c r="CZ14" s="695">
        <v>2.7</v>
      </c>
      <c r="DA14" s="695"/>
      <c r="DB14" s="695"/>
      <c r="DC14" s="695"/>
      <c r="DD14" s="663">
        <v>19969</v>
      </c>
      <c r="DE14" s="658"/>
      <c r="DF14" s="658"/>
      <c r="DG14" s="658"/>
      <c r="DH14" s="658"/>
      <c r="DI14" s="658"/>
      <c r="DJ14" s="658"/>
      <c r="DK14" s="658"/>
      <c r="DL14" s="658"/>
      <c r="DM14" s="658"/>
      <c r="DN14" s="658"/>
      <c r="DO14" s="658"/>
      <c r="DP14" s="659"/>
      <c r="DQ14" s="663">
        <v>483202</v>
      </c>
      <c r="DR14" s="658"/>
      <c r="DS14" s="658"/>
      <c r="DT14" s="658"/>
      <c r="DU14" s="658"/>
      <c r="DV14" s="658"/>
      <c r="DW14" s="658"/>
      <c r="DX14" s="658"/>
      <c r="DY14" s="658"/>
      <c r="DZ14" s="658"/>
      <c r="EA14" s="658"/>
      <c r="EB14" s="658"/>
      <c r="EC14" s="694"/>
    </row>
    <row r="15" spans="2:143" ht="11.25" customHeight="1" x14ac:dyDescent="0.15">
      <c r="B15" s="654" t="s">
        <v>248</v>
      </c>
      <c r="C15" s="655"/>
      <c r="D15" s="655"/>
      <c r="E15" s="655"/>
      <c r="F15" s="655"/>
      <c r="G15" s="655"/>
      <c r="H15" s="655"/>
      <c r="I15" s="655"/>
      <c r="J15" s="655"/>
      <c r="K15" s="655"/>
      <c r="L15" s="655"/>
      <c r="M15" s="655"/>
      <c r="N15" s="655"/>
      <c r="O15" s="655"/>
      <c r="P15" s="655"/>
      <c r="Q15" s="656"/>
      <c r="R15" s="657">
        <v>21067</v>
      </c>
      <c r="S15" s="658"/>
      <c r="T15" s="658"/>
      <c r="U15" s="658"/>
      <c r="V15" s="658"/>
      <c r="W15" s="658"/>
      <c r="X15" s="658"/>
      <c r="Y15" s="659"/>
      <c r="Z15" s="695">
        <v>0.1</v>
      </c>
      <c r="AA15" s="695"/>
      <c r="AB15" s="695"/>
      <c r="AC15" s="695"/>
      <c r="AD15" s="696">
        <v>21067</v>
      </c>
      <c r="AE15" s="696"/>
      <c r="AF15" s="696"/>
      <c r="AG15" s="696"/>
      <c r="AH15" s="696"/>
      <c r="AI15" s="696"/>
      <c r="AJ15" s="696"/>
      <c r="AK15" s="696"/>
      <c r="AL15" s="660">
        <v>0.2</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207089</v>
      </c>
      <c r="BH15" s="658"/>
      <c r="BI15" s="658"/>
      <c r="BJ15" s="658"/>
      <c r="BK15" s="658"/>
      <c r="BL15" s="658"/>
      <c r="BM15" s="658"/>
      <c r="BN15" s="659"/>
      <c r="BO15" s="695">
        <v>4.7</v>
      </c>
      <c r="BP15" s="695"/>
      <c r="BQ15" s="695"/>
      <c r="BR15" s="695"/>
      <c r="BS15" s="696" t="s">
        <v>122</v>
      </c>
      <c r="BT15" s="696"/>
      <c r="BU15" s="696"/>
      <c r="BV15" s="696"/>
      <c r="BW15" s="696"/>
      <c r="BX15" s="696"/>
      <c r="BY15" s="696"/>
      <c r="BZ15" s="696"/>
      <c r="CA15" s="696"/>
      <c r="CB15" s="736"/>
      <c r="CD15" s="654" t="s">
        <v>250</v>
      </c>
      <c r="CE15" s="655"/>
      <c r="CF15" s="655"/>
      <c r="CG15" s="655"/>
      <c r="CH15" s="655"/>
      <c r="CI15" s="655"/>
      <c r="CJ15" s="655"/>
      <c r="CK15" s="655"/>
      <c r="CL15" s="655"/>
      <c r="CM15" s="655"/>
      <c r="CN15" s="655"/>
      <c r="CO15" s="655"/>
      <c r="CP15" s="655"/>
      <c r="CQ15" s="656"/>
      <c r="CR15" s="657">
        <v>2185458</v>
      </c>
      <c r="CS15" s="658"/>
      <c r="CT15" s="658"/>
      <c r="CU15" s="658"/>
      <c r="CV15" s="658"/>
      <c r="CW15" s="658"/>
      <c r="CX15" s="658"/>
      <c r="CY15" s="659"/>
      <c r="CZ15" s="695">
        <v>11.4</v>
      </c>
      <c r="DA15" s="695"/>
      <c r="DB15" s="695"/>
      <c r="DC15" s="695"/>
      <c r="DD15" s="663">
        <v>584907</v>
      </c>
      <c r="DE15" s="658"/>
      <c r="DF15" s="658"/>
      <c r="DG15" s="658"/>
      <c r="DH15" s="658"/>
      <c r="DI15" s="658"/>
      <c r="DJ15" s="658"/>
      <c r="DK15" s="658"/>
      <c r="DL15" s="658"/>
      <c r="DM15" s="658"/>
      <c r="DN15" s="658"/>
      <c r="DO15" s="658"/>
      <c r="DP15" s="659"/>
      <c r="DQ15" s="663">
        <v>1426949</v>
      </c>
      <c r="DR15" s="658"/>
      <c r="DS15" s="658"/>
      <c r="DT15" s="658"/>
      <c r="DU15" s="658"/>
      <c r="DV15" s="658"/>
      <c r="DW15" s="658"/>
      <c r="DX15" s="658"/>
      <c r="DY15" s="658"/>
      <c r="DZ15" s="658"/>
      <c r="EA15" s="658"/>
      <c r="EB15" s="658"/>
      <c r="EC15" s="694"/>
    </row>
    <row r="16" spans="2:143" ht="11.25" customHeight="1" x14ac:dyDescent="0.15">
      <c r="B16" s="654" t="s">
        <v>251</v>
      </c>
      <c r="C16" s="655"/>
      <c r="D16" s="655"/>
      <c r="E16" s="655"/>
      <c r="F16" s="655"/>
      <c r="G16" s="655"/>
      <c r="H16" s="655"/>
      <c r="I16" s="655"/>
      <c r="J16" s="655"/>
      <c r="K16" s="655"/>
      <c r="L16" s="655"/>
      <c r="M16" s="655"/>
      <c r="N16" s="655"/>
      <c r="O16" s="655"/>
      <c r="P16" s="655"/>
      <c r="Q16" s="656"/>
      <c r="R16" s="657">
        <v>63387</v>
      </c>
      <c r="S16" s="658"/>
      <c r="T16" s="658"/>
      <c r="U16" s="658"/>
      <c r="V16" s="658"/>
      <c r="W16" s="658"/>
      <c r="X16" s="658"/>
      <c r="Y16" s="659"/>
      <c r="Z16" s="695">
        <v>0.3</v>
      </c>
      <c r="AA16" s="695"/>
      <c r="AB16" s="695"/>
      <c r="AC16" s="695"/>
      <c r="AD16" s="696">
        <v>63387</v>
      </c>
      <c r="AE16" s="696"/>
      <c r="AF16" s="696"/>
      <c r="AG16" s="696"/>
      <c r="AH16" s="696"/>
      <c r="AI16" s="696"/>
      <c r="AJ16" s="696"/>
      <c r="AK16" s="696"/>
      <c r="AL16" s="660">
        <v>0.7</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253</v>
      </c>
      <c r="CE16" s="655"/>
      <c r="CF16" s="655"/>
      <c r="CG16" s="655"/>
      <c r="CH16" s="655"/>
      <c r="CI16" s="655"/>
      <c r="CJ16" s="655"/>
      <c r="CK16" s="655"/>
      <c r="CL16" s="655"/>
      <c r="CM16" s="655"/>
      <c r="CN16" s="655"/>
      <c r="CO16" s="655"/>
      <c r="CP16" s="655"/>
      <c r="CQ16" s="656"/>
      <c r="CR16" s="657">
        <v>1895503</v>
      </c>
      <c r="CS16" s="658"/>
      <c r="CT16" s="658"/>
      <c r="CU16" s="658"/>
      <c r="CV16" s="658"/>
      <c r="CW16" s="658"/>
      <c r="CX16" s="658"/>
      <c r="CY16" s="659"/>
      <c r="CZ16" s="695">
        <v>9.9</v>
      </c>
      <c r="DA16" s="695"/>
      <c r="DB16" s="695"/>
      <c r="DC16" s="695"/>
      <c r="DD16" s="663" t="s">
        <v>122</v>
      </c>
      <c r="DE16" s="658"/>
      <c r="DF16" s="658"/>
      <c r="DG16" s="658"/>
      <c r="DH16" s="658"/>
      <c r="DI16" s="658"/>
      <c r="DJ16" s="658"/>
      <c r="DK16" s="658"/>
      <c r="DL16" s="658"/>
      <c r="DM16" s="658"/>
      <c r="DN16" s="658"/>
      <c r="DO16" s="658"/>
      <c r="DP16" s="659"/>
      <c r="DQ16" s="663">
        <v>131274</v>
      </c>
      <c r="DR16" s="658"/>
      <c r="DS16" s="658"/>
      <c r="DT16" s="658"/>
      <c r="DU16" s="658"/>
      <c r="DV16" s="658"/>
      <c r="DW16" s="658"/>
      <c r="DX16" s="658"/>
      <c r="DY16" s="658"/>
      <c r="DZ16" s="658"/>
      <c r="EA16" s="658"/>
      <c r="EB16" s="658"/>
      <c r="EC16" s="694"/>
    </row>
    <row r="17" spans="2:133" ht="11.25" customHeight="1" x14ac:dyDescent="0.15">
      <c r="B17" s="654" t="s">
        <v>254</v>
      </c>
      <c r="C17" s="655"/>
      <c r="D17" s="655"/>
      <c r="E17" s="655"/>
      <c r="F17" s="655"/>
      <c r="G17" s="655"/>
      <c r="H17" s="655"/>
      <c r="I17" s="655"/>
      <c r="J17" s="655"/>
      <c r="K17" s="655"/>
      <c r="L17" s="655"/>
      <c r="M17" s="655"/>
      <c r="N17" s="655"/>
      <c r="O17" s="655"/>
      <c r="P17" s="655"/>
      <c r="Q17" s="656"/>
      <c r="R17" s="657">
        <v>245467</v>
      </c>
      <c r="S17" s="658"/>
      <c r="T17" s="658"/>
      <c r="U17" s="658"/>
      <c r="V17" s="658"/>
      <c r="W17" s="658"/>
      <c r="X17" s="658"/>
      <c r="Y17" s="659"/>
      <c r="Z17" s="695">
        <v>1.2</v>
      </c>
      <c r="AA17" s="695"/>
      <c r="AB17" s="695"/>
      <c r="AC17" s="695"/>
      <c r="AD17" s="696">
        <v>245467</v>
      </c>
      <c r="AE17" s="696"/>
      <c r="AF17" s="696"/>
      <c r="AG17" s="696"/>
      <c r="AH17" s="696"/>
      <c r="AI17" s="696"/>
      <c r="AJ17" s="696"/>
      <c r="AK17" s="696"/>
      <c r="AL17" s="660">
        <v>2.6</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256</v>
      </c>
      <c r="CE17" s="655"/>
      <c r="CF17" s="655"/>
      <c r="CG17" s="655"/>
      <c r="CH17" s="655"/>
      <c r="CI17" s="655"/>
      <c r="CJ17" s="655"/>
      <c r="CK17" s="655"/>
      <c r="CL17" s="655"/>
      <c r="CM17" s="655"/>
      <c r="CN17" s="655"/>
      <c r="CO17" s="655"/>
      <c r="CP17" s="655"/>
      <c r="CQ17" s="656"/>
      <c r="CR17" s="657">
        <v>1504230</v>
      </c>
      <c r="CS17" s="658"/>
      <c r="CT17" s="658"/>
      <c r="CU17" s="658"/>
      <c r="CV17" s="658"/>
      <c r="CW17" s="658"/>
      <c r="CX17" s="658"/>
      <c r="CY17" s="659"/>
      <c r="CZ17" s="695">
        <v>7.9</v>
      </c>
      <c r="DA17" s="695"/>
      <c r="DB17" s="695"/>
      <c r="DC17" s="695"/>
      <c r="DD17" s="663" t="s">
        <v>122</v>
      </c>
      <c r="DE17" s="658"/>
      <c r="DF17" s="658"/>
      <c r="DG17" s="658"/>
      <c r="DH17" s="658"/>
      <c r="DI17" s="658"/>
      <c r="DJ17" s="658"/>
      <c r="DK17" s="658"/>
      <c r="DL17" s="658"/>
      <c r="DM17" s="658"/>
      <c r="DN17" s="658"/>
      <c r="DO17" s="658"/>
      <c r="DP17" s="659"/>
      <c r="DQ17" s="663">
        <v>1504230</v>
      </c>
      <c r="DR17" s="658"/>
      <c r="DS17" s="658"/>
      <c r="DT17" s="658"/>
      <c r="DU17" s="658"/>
      <c r="DV17" s="658"/>
      <c r="DW17" s="658"/>
      <c r="DX17" s="658"/>
      <c r="DY17" s="658"/>
      <c r="DZ17" s="658"/>
      <c r="EA17" s="658"/>
      <c r="EB17" s="658"/>
      <c r="EC17" s="694"/>
    </row>
    <row r="18" spans="2:133" ht="11.25" customHeight="1" x14ac:dyDescent="0.15">
      <c r="B18" s="654" t="s">
        <v>257</v>
      </c>
      <c r="C18" s="655"/>
      <c r="D18" s="655"/>
      <c r="E18" s="655"/>
      <c r="F18" s="655"/>
      <c r="G18" s="655"/>
      <c r="H18" s="655"/>
      <c r="I18" s="655"/>
      <c r="J18" s="655"/>
      <c r="K18" s="655"/>
      <c r="L18" s="655"/>
      <c r="M18" s="655"/>
      <c r="N18" s="655"/>
      <c r="O18" s="655"/>
      <c r="P18" s="655"/>
      <c r="Q18" s="656"/>
      <c r="R18" s="657">
        <v>52933</v>
      </c>
      <c r="S18" s="658"/>
      <c r="T18" s="658"/>
      <c r="U18" s="658"/>
      <c r="V18" s="658"/>
      <c r="W18" s="658"/>
      <c r="X18" s="658"/>
      <c r="Y18" s="659"/>
      <c r="Z18" s="695">
        <v>0.3</v>
      </c>
      <c r="AA18" s="695"/>
      <c r="AB18" s="695"/>
      <c r="AC18" s="695"/>
      <c r="AD18" s="696">
        <v>52933</v>
      </c>
      <c r="AE18" s="696"/>
      <c r="AF18" s="696"/>
      <c r="AG18" s="696"/>
      <c r="AH18" s="696"/>
      <c r="AI18" s="696"/>
      <c r="AJ18" s="696"/>
      <c r="AK18" s="696"/>
      <c r="AL18" s="660">
        <v>0.6</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260</v>
      </c>
      <c r="C19" s="655"/>
      <c r="D19" s="655"/>
      <c r="E19" s="655"/>
      <c r="F19" s="655"/>
      <c r="G19" s="655"/>
      <c r="H19" s="655"/>
      <c r="I19" s="655"/>
      <c r="J19" s="655"/>
      <c r="K19" s="655"/>
      <c r="L19" s="655"/>
      <c r="M19" s="655"/>
      <c r="N19" s="655"/>
      <c r="O19" s="655"/>
      <c r="P19" s="655"/>
      <c r="Q19" s="656"/>
      <c r="R19" s="657">
        <v>178182</v>
      </c>
      <c r="S19" s="658"/>
      <c r="T19" s="658"/>
      <c r="U19" s="658"/>
      <c r="V19" s="658"/>
      <c r="W19" s="658"/>
      <c r="X19" s="658"/>
      <c r="Y19" s="659"/>
      <c r="Z19" s="695">
        <v>0.9</v>
      </c>
      <c r="AA19" s="695"/>
      <c r="AB19" s="695"/>
      <c r="AC19" s="695"/>
      <c r="AD19" s="696">
        <v>178182</v>
      </c>
      <c r="AE19" s="696"/>
      <c r="AF19" s="696"/>
      <c r="AG19" s="696"/>
      <c r="AH19" s="696"/>
      <c r="AI19" s="696"/>
      <c r="AJ19" s="696"/>
      <c r="AK19" s="696"/>
      <c r="AL19" s="660">
        <v>1.9</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194847</v>
      </c>
      <c r="BH19" s="658"/>
      <c r="BI19" s="658"/>
      <c r="BJ19" s="658"/>
      <c r="BK19" s="658"/>
      <c r="BL19" s="658"/>
      <c r="BM19" s="658"/>
      <c r="BN19" s="659"/>
      <c r="BO19" s="695">
        <v>4.4000000000000004</v>
      </c>
      <c r="BP19" s="695"/>
      <c r="BQ19" s="695"/>
      <c r="BR19" s="695"/>
      <c r="BS19" s="696" t="s">
        <v>122</v>
      </c>
      <c r="BT19" s="696"/>
      <c r="BU19" s="696"/>
      <c r="BV19" s="696"/>
      <c r="BW19" s="696"/>
      <c r="BX19" s="696"/>
      <c r="BY19" s="696"/>
      <c r="BZ19" s="696"/>
      <c r="CA19" s="696"/>
      <c r="CB19" s="736"/>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263</v>
      </c>
      <c r="C20" s="725"/>
      <c r="D20" s="725"/>
      <c r="E20" s="725"/>
      <c r="F20" s="725"/>
      <c r="G20" s="725"/>
      <c r="H20" s="725"/>
      <c r="I20" s="725"/>
      <c r="J20" s="725"/>
      <c r="K20" s="725"/>
      <c r="L20" s="725"/>
      <c r="M20" s="725"/>
      <c r="N20" s="725"/>
      <c r="O20" s="725"/>
      <c r="P20" s="725"/>
      <c r="Q20" s="726"/>
      <c r="R20" s="657">
        <v>14352</v>
      </c>
      <c r="S20" s="658"/>
      <c r="T20" s="658"/>
      <c r="U20" s="658"/>
      <c r="V20" s="658"/>
      <c r="W20" s="658"/>
      <c r="X20" s="658"/>
      <c r="Y20" s="659"/>
      <c r="Z20" s="695">
        <v>0.1</v>
      </c>
      <c r="AA20" s="695"/>
      <c r="AB20" s="695"/>
      <c r="AC20" s="695"/>
      <c r="AD20" s="696">
        <v>14352</v>
      </c>
      <c r="AE20" s="696"/>
      <c r="AF20" s="696"/>
      <c r="AG20" s="696"/>
      <c r="AH20" s="696"/>
      <c r="AI20" s="696"/>
      <c r="AJ20" s="696"/>
      <c r="AK20" s="696"/>
      <c r="AL20" s="660">
        <v>0.2</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194847</v>
      </c>
      <c r="BH20" s="658"/>
      <c r="BI20" s="658"/>
      <c r="BJ20" s="658"/>
      <c r="BK20" s="658"/>
      <c r="BL20" s="658"/>
      <c r="BM20" s="658"/>
      <c r="BN20" s="659"/>
      <c r="BO20" s="695">
        <v>4.4000000000000004</v>
      </c>
      <c r="BP20" s="695"/>
      <c r="BQ20" s="695"/>
      <c r="BR20" s="695"/>
      <c r="BS20" s="696" t="s">
        <v>122</v>
      </c>
      <c r="BT20" s="696"/>
      <c r="BU20" s="696"/>
      <c r="BV20" s="696"/>
      <c r="BW20" s="696"/>
      <c r="BX20" s="696"/>
      <c r="BY20" s="696"/>
      <c r="BZ20" s="696"/>
      <c r="CA20" s="696"/>
      <c r="CB20" s="736"/>
      <c r="CD20" s="654" t="s">
        <v>265</v>
      </c>
      <c r="CE20" s="655"/>
      <c r="CF20" s="655"/>
      <c r="CG20" s="655"/>
      <c r="CH20" s="655"/>
      <c r="CI20" s="655"/>
      <c r="CJ20" s="655"/>
      <c r="CK20" s="655"/>
      <c r="CL20" s="655"/>
      <c r="CM20" s="655"/>
      <c r="CN20" s="655"/>
      <c r="CO20" s="655"/>
      <c r="CP20" s="655"/>
      <c r="CQ20" s="656"/>
      <c r="CR20" s="657">
        <v>19109362</v>
      </c>
      <c r="CS20" s="658"/>
      <c r="CT20" s="658"/>
      <c r="CU20" s="658"/>
      <c r="CV20" s="658"/>
      <c r="CW20" s="658"/>
      <c r="CX20" s="658"/>
      <c r="CY20" s="659"/>
      <c r="CZ20" s="695">
        <v>100</v>
      </c>
      <c r="DA20" s="695"/>
      <c r="DB20" s="695"/>
      <c r="DC20" s="695"/>
      <c r="DD20" s="663">
        <v>2070165</v>
      </c>
      <c r="DE20" s="658"/>
      <c r="DF20" s="658"/>
      <c r="DG20" s="658"/>
      <c r="DH20" s="658"/>
      <c r="DI20" s="658"/>
      <c r="DJ20" s="658"/>
      <c r="DK20" s="658"/>
      <c r="DL20" s="658"/>
      <c r="DM20" s="658"/>
      <c r="DN20" s="658"/>
      <c r="DO20" s="658"/>
      <c r="DP20" s="659"/>
      <c r="DQ20" s="663">
        <v>11332069</v>
      </c>
      <c r="DR20" s="658"/>
      <c r="DS20" s="658"/>
      <c r="DT20" s="658"/>
      <c r="DU20" s="658"/>
      <c r="DV20" s="658"/>
      <c r="DW20" s="658"/>
      <c r="DX20" s="658"/>
      <c r="DY20" s="658"/>
      <c r="DZ20" s="658"/>
      <c r="EA20" s="658"/>
      <c r="EB20" s="658"/>
      <c r="EC20" s="694"/>
    </row>
    <row r="21" spans="2:133" ht="11.25" customHeight="1" x14ac:dyDescent="0.15">
      <c r="B21" s="654" t="s">
        <v>266</v>
      </c>
      <c r="C21" s="655"/>
      <c r="D21" s="655"/>
      <c r="E21" s="655"/>
      <c r="F21" s="655"/>
      <c r="G21" s="655"/>
      <c r="H21" s="655"/>
      <c r="I21" s="655"/>
      <c r="J21" s="655"/>
      <c r="K21" s="655"/>
      <c r="L21" s="655"/>
      <c r="M21" s="655"/>
      <c r="N21" s="655"/>
      <c r="O21" s="655"/>
      <c r="P21" s="655"/>
      <c r="Q21" s="656"/>
      <c r="R21" s="657">
        <v>4456001</v>
      </c>
      <c r="S21" s="658"/>
      <c r="T21" s="658"/>
      <c r="U21" s="658"/>
      <c r="V21" s="658"/>
      <c r="W21" s="658"/>
      <c r="X21" s="658"/>
      <c r="Y21" s="659"/>
      <c r="Z21" s="695">
        <v>22.5</v>
      </c>
      <c r="AA21" s="695"/>
      <c r="AB21" s="695"/>
      <c r="AC21" s="695"/>
      <c r="AD21" s="696">
        <v>3760263</v>
      </c>
      <c r="AE21" s="696"/>
      <c r="AF21" s="696"/>
      <c r="AG21" s="696"/>
      <c r="AH21" s="696"/>
      <c r="AI21" s="696"/>
      <c r="AJ21" s="696"/>
      <c r="AK21" s="696"/>
      <c r="AL21" s="660">
        <v>39.9</v>
      </c>
      <c r="AM21" s="661"/>
      <c r="AN21" s="661"/>
      <c r="AO21" s="697"/>
      <c r="AP21" s="654" t="s">
        <v>267</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268</v>
      </c>
      <c r="C22" s="655"/>
      <c r="D22" s="655"/>
      <c r="E22" s="655"/>
      <c r="F22" s="655"/>
      <c r="G22" s="655"/>
      <c r="H22" s="655"/>
      <c r="I22" s="655"/>
      <c r="J22" s="655"/>
      <c r="K22" s="655"/>
      <c r="L22" s="655"/>
      <c r="M22" s="655"/>
      <c r="N22" s="655"/>
      <c r="O22" s="655"/>
      <c r="P22" s="655"/>
      <c r="Q22" s="656"/>
      <c r="R22" s="657">
        <v>3760263</v>
      </c>
      <c r="S22" s="658"/>
      <c r="T22" s="658"/>
      <c r="U22" s="658"/>
      <c r="V22" s="658"/>
      <c r="W22" s="658"/>
      <c r="X22" s="658"/>
      <c r="Y22" s="659"/>
      <c r="Z22" s="695">
        <v>19</v>
      </c>
      <c r="AA22" s="695"/>
      <c r="AB22" s="695"/>
      <c r="AC22" s="695"/>
      <c r="AD22" s="696">
        <v>3760263</v>
      </c>
      <c r="AE22" s="696"/>
      <c r="AF22" s="696"/>
      <c r="AG22" s="696"/>
      <c r="AH22" s="696"/>
      <c r="AI22" s="696"/>
      <c r="AJ22" s="696"/>
      <c r="AK22" s="696"/>
      <c r="AL22" s="660">
        <v>39.9</v>
      </c>
      <c r="AM22" s="661"/>
      <c r="AN22" s="661"/>
      <c r="AO22" s="697"/>
      <c r="AP22" s="654" t="s">
        <v>269</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271</v>
      </c>
      <c r="C23" s="655"/>
      <c r="D23" s="655"/>
      <c r="E23" s="655"/>
      <c r="F23" s="655"/>
      <c r="G23" s="655"/>
      <c r="H23" s="655"/>
      <c r="I23" s="655"/>
      <c r="J23" s="655"/>
      <c r="K23" s="655"/>
      <c r="L23" s="655"/>
      <c r="M23" s="655"/>
      <c r="N23" s="655"/>
      <c r="O23" s="655"/>
      <c r="P23" s="655"/>
      <c r="Q23" s="656"/>
      <c r="R23" s="657">
        <v>695738</v>
      </c>
      <c r="S23" s="658"/>
      <c r="T23" s="658"/>
      <c r="U23" s="658"/>
      <c r="V23" s="658"/>
      <c r="W23" s="658"/>
      <c r="X23" s="658"/>
      <c r="Y23" s="659"/>
      <c r="Z23" s="695">
        <v>3.5</v>
      </c>
      <c r="AA23" s="695"/>
      <c r="AB23" s="695"/>
      <c r="AC23" s="695"/>
      <c r="AD23" s="696" t="s">
        <v>122</v>
      </c>
      <c r="AE23" s="696"/>
      <c r="AF23" s="696"/>
      <c r="AG23" s="696"/>
      <c r="AH23" s="696"/>
      <c r="AI23" s="696"/>
      <c r="AJ23" s="696"/>
      <c r="AK23" s="696"/>
      <c r="AL23" s="660" t="s">
        <v>122</v>
      </c>
      <c r="AM23" s="661"/>
      <c r="AN23" s="661"/>
      <c r="AO23" s="697"/>
      <c r="AP23" s="654" t="s">
        <v>272</v>
      </c>
      <c r="AQ23" s="734"/>
      <c r="AR23" s="734"/>
      <c r="AS23" s="734"/>
      <c r="AT23" s="734"/>
      <c r="AU23" s="734"/>
      <c r="AV23" s="734"/>
      <c r="AW23" s="734"/>
      <c r="AX23" s="734"/>
      <c r="AY23" s="734"/>
      <c r="AZ23" s="734"/>
      <c r="BA23" s="734"/>
      <c r="BB23" s="734"/>
      <c r="BC23" s="734"/>
      <c r="BD23" s="734"/>
      <c r="BE23" s="734"/>
      <c r="BF23" s="735"/>
      <c r="BG23" s="657">
        <v>194847</v>
      </c>
      <c r="BH23" s="658"/>
      <c r="BI23" s="658"/>
      <c r="BJ23" s="658"/>
      <c r="BK23" s="658"/>
      <c r="BL23" s="658"/>
      <c r="BM23" s="658"/>
      <c r="BN23" s="659"/>
      <c r="BO23" s="695">
        <v>4.4000000000000004</v>
      </c>
      <c r="BP23" s="695"/>
      <c r="BQ23" s="695"/>
      <c r="BR23" s="695"/>
      <c r="BS23" s="696" t="s">
        <v>122</v>
      </c>
      <c r="BT23" s="696"/>
      <c r="BU23" s="696"/>
      <c r="BV23" s="696"/>
      <c r="BW23" s="696"/>
      <c r="BX23" s="696"/>
      <c r="BY23" s="696"/>
      <c r="BZ23" s="696"/>
      <c r="CA23" s="696"/>
      <c r="CB23" s="736"/>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15">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280</v>
      </c>
      <c r="CE24" s="716"/>
      <c r="CF24" s="716"/>
      <c r="CG24" s="716"/>
      <c r="CH24" s="716"/>
      <c r="CI24" s="716"/>
      <c r="CJ24" s="716"/>
      <c r="CK24" s="716"/>
      <c r="CL24" s="716"/>
      <c r="CM24" s="716"/>
      <c r="CN24" s="716"/>
      <c r="CO24" s="716"/>
      <c r="CP24" s="716"/>
      <c r="CQ24" s="717"/>
      <c r="CR24" s="712">
        <v>8075453</v>
      </c>
      <c r="CS24" s="713"/>
      <c r="CT24" s="713"/>
      <c r="CU24" s="713"/>
      <c r="CV24" s="713"/>
      <c r="CW24" s="713"/>
      <c r="CX24" s="713"/>
      <c r="CY24" s="738"/>
      <c r="CZ24" s="739">
        <v>42.3</v>
      </c>
      <c r="DA24" s="721"/>
      <c r="DB24" s="721"/>
      <c r="DC24" s="741"/>
      <c r="DD24" s="737">
        <v>5640657</v>
      </c>
      <c r="DE24" s="713"/>
      <c r="DF24" s="713"/>
      <c r="DG24" s="713"/>
      <c r="DH24" s="713"/>
      <c r="DI24" s="713"/>
      <c r="DJ24" s="713"/>
      <c r="DK24" s="738"/>
      <c r="DL24" s="737">
        <v>4928365</v>
      </c>
      <c r="DM24" s="713"/>
      <c r="DN24" s="713"/>
      <c r="DO24" s="713"/>
      <c r="DP24" s="713"/>
      <c r="DQ24" s="713"/>
      <c r="DR24" s="713"/>
      <c r="DS24" s="713"/>
      <c r="DT24" s="713"/>
      <c r="DU24" s="713"/>
      <c r="DV24" s="738"/>
      <c r="DW24" s="739">
        <v>52.1</v>
      </c>
      <c r="DX24" s="721"/>
      <c r="DY24" s="721"/>
      <c r="DZ24" s="721"/>
      <c r="EA24" s="721"/>
      <c r="EB24" s="721"/>
      <c r="EC24" s="740"/>
    </row>
    <row r="25" spans="2:133" ht="11.25" customHeight="1" x14ac:dyDescent="0.15">
      <c r="B25" s="654" t="s">
        <v>281</v>
      </c>
      <c r="C25" s="655"/>
      <c r="D25" s="655"/>
      <c r="E25" s="655"/>
      <c r="F25" s="655"/>
      <c r="G25" s="655"/>
      <c r="H25" s="655"/>
      <c r="I25" s="655"/>
      <c r="J25" s="655"/>
      <c r="K25" s="655"/>
      <c r="L25" s="655"/>
      <c r="M25" s="655"/>
      <c r="N25" s="655"/>
      <c r="O25" s="655"/>
      <c r="P25" s="655"/>
      <c r="Q25" s="656"/>
      <c r="R25" s="657">
        <v>10316753</v>
      </c>
      <c r="S25" s="658"/>
      <c r="T25" s="658"/>
      <c r="U25" s="658"/>
      <c r="V25" s="658"/>
      <c r="W25" s="658"/>
      <c r="X25" s="658"/>
      <c r="Y25" s="659"/>
      <c r="Z25" s="695">
        <v>52.1</v>
      </c>
      <c r="AA25" s="695"/>
      <c r="AB25" s="695"/>
      <c r="AC25" s="695"/>
      <c r="AD25" s="696">
        <v>9426168</v>
      </c>
      <c r="AE25" s="696"/>
      <c r="AF25" s="696"/>
      <c r="AG25" s="696"/>
      <c r="AH25" s="696"/>
      <c r="AI25" s="696"/>
      <c r="AJ25" s="696"/>
      <c r="AK25" s="696"/>
      <c r="AL25" s="660">
        <v>99.9</v>
      </c>
      <c r="AM25" s="661"/>
      <c r="AN25" s="661"/>
      <c r="AO25" s="697"/>
      <c r="AP25" s="654" t="s">
        <v>282</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283</v>
      </c>
      <c r="CE25" s="655"/>
      <c r="CF25" s="655"/>
      <c r="CG25" s="655"/>
      <c r="CH25" s="655"/>
      <c r="CI25" s="655"/>
      <c r="CJ25" s="655"/>
      <c r="CK25" s="655"/>
      <c r="CL25" s="655"/>
      <c r="CM25" s="655"/>
      <c r="CN25" s="655"/>
      <c r="CO25" s="655"/>
      <c r="CP25" s="655"/>
      <c r="CQ25" s="656"/>
      <c r="CR25" s="657">
        <v>2856945</v>
      </c>
      <c r="CS25" s="670"/>
      <c r="CT25" s="670"/>
      <c r="CU25" s="670"/>
      <c r="CV25" s="670"/>
      <c r="CW25" s="670"/>
      <c r="CX25" s="670"/>
      <c r="CY25" s="671"/>
      <c r="CZ25" s="660">
        <v>15</v>
      </c>
      <c r="DA25" s="672"/>
      <c r="DB25" s="672"/>
      <c r="DC25" s="673"/>
      <c r="DD25" s="663">
        <v>2611433</v>
      </c>
      <c r="DE25" s="670"/>
      <c r="DF25" s="670"/>
      <c r="DG25" s="670"/>
      <c r="DH25" s="670"/>
      <c r="DI25" s="670"/>
      <c r="DJ25" s="670"/>
      <c r="DK25" s="671"/>
      <c r="DL25" s="663">
        <v>2395347</v>
      </c>
      <c r="DM25" s="670"/>
      <c r="DN25" s="670"/>
      <c r="DO25" s="670"/>
      <c r="DP25" s="670"/>
      <c r="DQ25" s="670"/>
      <c r="DR25" s="670"/>
      <c r="DS25" s="670"/>
      <c r="DT25" s="670"/>
      <c r="DU25" s="670"/>
      <c r="DV25" s="671"/>
      <c r="DW25" s="660">
        <v>25.3</v>
      </c>
      <c r="DX25" s="672"/>
      <c r="DY25" s="672"/>
      <c r="DZ25" s="672"/>
      <c r="EA25" s="672"/>
      <c r="EB25" s="672"/>
      <c r="EC25" s="684"/>
    </row>
    <row r="26" spans="2:133" ht="11.25" customHeight="1" x14ac:dyDescent="0.15">
      <c r="B26" s="654" t="s">
        <v>284</v>
      </c>
      <c r="C26" s="655"/>
      <c r="D26" s="655"/>
      <c r="E26" s="655"/>
      <c r="F26" s="655"/>
      <c r="G26" s="655"/>
      <c r="H26" s="655"/>
      <c r="I26" s="655"/>
      <c r="J26" s="655"/>
      <c r="K26" s="655"/>
      <c r="L26" s="655"/>
      <c r="M26" s="655"/>
      <c r="N26" s="655"/>
      <c r="O26" s="655"/>
      <c r="P26" s="655"/>
      <c r="Q26" s="656"/>
      <c r="R26" s="657">
        <v>2587</v>
      </c>
      <c r="S26" s="658"/>
      <c r="T26" s="658"/>
      <c r="U26" s="658"/>
      <c r="V26" s="658"/>
      <c r="W26" s="658"/>
      <c r="X26" s="658"/>
      <c r="Y26" s="659"/>
      <c r="Z26" s="695">
        <v>0</v>
      </c>
      <c r="AA26" s="695"/>
      <c r="AB26" s="695"/>
      <c r="AC26" s="695"/>
      <c r="AD26" s="696">
        <v>2587</v>
      </c>
      <c r="AE26" s="696"/>
      <c r="AF26" s="696"/>
      <c r="AG26" s="696"/>
      <c r="AH26" s="696"/>
      <c r="AI26" s="696"/>
      <c r="AJ26" s="696"/>
      <c r="AK26" s="696"/>
      <c r="AL26" s="660">
        <v>0</v>
      </c>
      <c r="AM26" s="661"/>
      <c r="AN26" s="661"/>
      <c r="AO26" s="697"/>
      <c r="AP26" s="654" t="s">
        <v>285</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286</v>
      </c>
      <c r="CE26" s="655"/>
      <c r="CF26" s="655"/>
      <c r="CG26" s="655"/>
      <c r="CH26" s="655"/>
      <c r="CI26" s="655"/>
      <c r="CJ26" s="655"/>
      <c r="CK26" s="655"/>
      <c r="CL26" s="655"/>
      <c r="CM26" s="655"/>
      <c r="CN26" s="655"/>
      <c r="CO26" s="655"/>
      <c r="CP26" s="655"/>
      <c r="CQ26" s="656"/>
      <c r="CR26" s="657">
        <v>1494705</v>
      </c>
      <c r="CS26" s="658"/>
      <c r="CT26" s="658"/>
      <c r="CU26" s="658"/>
      <c r="CV26" s="658"/>
      <c r="CW26" s="658"/>
      <c r="CX26" s="658"/>
      <c r="CY26" s="659"/>
      <c r="CZ26" s="660">
        <v>7.8</v>
      </c>
      <c r="DA26" s="672"/>
      <c r="DB26" s="672"/>
      <c r="DC26" s="673"/>
      <c r="DD26" s="663">
        <v>1337365</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287</v>
      </c>
      <c r="C27" s="655"/>
      <c r="D27" s="655"/>
      <c r="E27" s="655"/>
      <c r="F27" s="655"/>
      <c r="G27" s="655"/>
      <c r="H27" s="655"/>
      <c r="I27" s="655"/>
      <c r="J27" s="655"/>
      <c r="K27" s="655"/>
      <c r="L27" s="655"/>
      <c r="M27" s="655"/>
      <c r="N27" s="655"/>
      <c r="O27" s="655"/>
      <c r="P27" s="655"/>
      <c r="Q27" s="656"/>
      <c r="R27" s="657">
        <v>35233</v>
      </c>
      <c r="S27" s="658"/>
      <c r="T27" s="658"/>
      <c r="U27" s="658"/>
      <c r="V27" s="658"/>
      <c r="W27" s="658"/>
      <c r="X27" s="658"/>
      <c r="Y27" s="659"/>
      <c r="Z27" s="695">
        <v>0.2</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4381996</v>
      </c>
      <c r="BH27" s="658"/>
      <c r="BI27" s="658"/>
      <c r="BJ27" s="658"/>
      <c r="BK27" s="658"/>
      <c r="BL27" s="658"/>
      <c r="BM27" s="658"/>
      <c r="BN27" s="659"/>
      <c r="BO27" s="695">
        <v>100</v>
      </c>
      <c r="BP27" s="695"/>
      <c r="BQ27" s="695"/>
      <c r="BR27" s="695"/>
      <c r="BS27" s="696">
        <v>43542</v>
      </c>
      <c r="BT27" s="696"/>
      <c r="BU27" s="696"/>
      <c r="BV27" s="696"/>
      <c r="BW27" s="696"/>
      <c r="BX27" s="696"/>
      <c r="BY27" s="696"/>
      <c r="BZ27" s="696"/>
      <c r="CA27" s="696"/>
      <c r="CB27" s="736"/>
      <c r="CD27" s="654" t="s">
        <v>289</v>
      </c>
      <c r="CE27" s="655"/>
      <c r="CF27" s="655"/>
      <c r="CG27" s="655"/>
      <c r="CH27" s="655"/>
      <c r="CI27" s="655"/>
      <c r="CJ27" s="655"/>
      <c r="CK27" s="655"/>
      <c r="CL27" s="655"/>
      <c r="CM27" s="655"/>
      <c r="CN27" s="655"/>
      <c r="CO27" s="655"/>
      <c r="CP27" s="655"/>
      <c r="CQ27" s="656"/>
      <c r="CR27" s="657">
        <v>3714278</v>
      </c>
      <c r="CS27" s="670"/>
      <c r="CT27" s="670"/>
      <c r="CU27" s="670"/>
      <c r="CV27" s="670"/>
      <c r="CW27" s="670"/>
      <c r="CX27" s="670"/>
      <c r="CY27" s="671"/>
      <c r="CZ27" s="660">
        <v>19.399999999999999</v>
      </c>
      <c r="DA27" s="672"/>
      <c r="DB27" s="672"/>
      <c r="DC27" s="673"/>
      <c r="DD27" s="663">
        <v>1524994</v>
      </c>
      <c r="DE27" s="670"/>
      <c r="DF27" s="670"/>
      <c r="DG27" s="670"/>
      <c r="DH27" s="670"/>
      <c r="DI27" s="670"/>
      <c r="DJ27" s="670"/>
      <c r="DK27" s="671"/>
      <c r="DL27" s="663">
        <v>1028788</v>
      </c>
      <c r="DM27" s="670"/>
      <c r="DN27" s="670"/>
      <c r="DO27" s="670"/>
      <c r="DP27" s="670"/>
      <c r="DQ27" s="670"/>
      <c r="DR27" s="670"/>
      <c r="DS27" s="670"/>
      <c r="DT27" s="670"/>
      <c r="DU27" s="670"/>
      <c r="DV27" s="671"/>
      <c r="DW27" s="660">
        <v>10.9</v>
      </c>
      <c r="DX27" s="672"/>
      <c r="DY27" s="672"/>
      <c r="DZ27" s="672"/>
      <c r="EA27" s="672"/>
      <c r="EB27" s="672"/>
      <c r="EC27" s="684"/>
    </row>
    <row r="28" spans="2:133" ht="11.25" customHeight="1" x14ac:dyDescent="0.15">
      <c r="B28" s="654" t="s">
        <v>290</v>
      </c>
      <c r="C28" s="655"/>
      <c r="D28" s="655"/>
      <c r="E28" s="655"/>
      <c r="F28" s="655"/>
      <c r="G28" s="655"/>
      <c r="H28" s="655"/>
      <c r="I28" s="655"/>
      <c r="J28" s="655"/>
      <c r="K28" s="655"/>
      <c r="L28" s="655"/>
      <c r="M28" s="655"/>
      <c r="N28" s="655"/>
      <c r="O28" s="655"/>
      <c r="P28" s="655"/>
      <c r="Q28" s="656"/>
      <c r="R28" s="657">
        <v>138574</v>
      </c>
      <c r="S28" s="658"/>
      <c r="T28" s="658"/>
      <c r="U28" s="658"/>
      <c r="V28" s="658"/>
      <c r="W28" s="658"/>
      <c r="X28" s="658"/>
      <c r="Y28" s="659"/>
      <c r="Z28" s="695">
        <v>0.7</v>
      </c>
      <c r="AA28" s="695"/>
      <c r="AB28" s="695"/>
      <c r="AC28" s="695"/>
      <c r="AD28" s="696">
        <v>1109</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1504230</v>
      </c>
      <c r="CS28" s="658"/>
      <c r="CT28" s="658"/>
      <c r="CU28" s="658"/>
      <c r="CV28" s="658"/>
      <c r="CW28" s="658"/>
      <c r="CX28" s="658"/>
      <c r="CY28" s="659"/>
      <c r="CZ28" s="660">
        <v>7.9</v>
      </c>
      <c r="DA28" s="672"/>
      <c r="DB28" s="672"/>
      <c r="DC28" s="673"/>
      <c r="DD28" s="663">
        <v>1504230</v>
      </c>
      <c r="DE28" s="658"/>
      <c r="DF28" s="658"/>
      <c r="DG28" s="658"/>
      <c r="DH28" s="658"/>
      <c r="DI28" s="658"/>
      <c r="DJ28" s="658"/>
      <c r="DK28" s="659"/>
      <c r="DL28" s="663">
        <v>1504230</v>
      </c>
      <c r="DM28" s="658"/>
      <c r="DN28" s="658"/>
      <c r="DO28" s="658"/>
      <c r="DP28" s="658"/>
      <c r="DQ28" s="658"/>
      <c r="DR28" s="658"/>
      <c r="DS28" s="658"/>
      <c r="DT28" s="658"/>
      <c r="DU28" s="658"/>
      <c r="DV28" s="659"/>
      <c r="DW28" s="660">
        <v>15.9</v>
      </c>
      <c r="DX28" s="672"/>
      <c r="DY28" s="672"/>
      <c r="DZ28" s="672"/>
      <c r="EA28" s="672"/>
      <c r="EB28" s="672"/>
      <c r="EC28" s="684"/>
    </row>
    <row r="29" spans="2:133" ht="11.25" customHeight="1" x14ac:dyDescent="0.15">
      <c r="B29" s="654" t="s">
        <v>292</v>
      </c>
      <c r="C29" s="655"/>
      <c r="D29" s="655"/>
      <c r="E29" s="655"/>
      <c r="F29" s="655"/>
      <c r="G29" s="655"/>
      <c r="H29" s="655"/>
      <c r="I29" s="655"/>
      <c r="J29" s="655"/>
      <c r="K29" s="655"/>
      <c r="L29" s="655"/>
      <c r="M29" s="655"/>
      <c r="N29" s="655"/>
      <c r="O29" s="655"/>
      <c r="P29" s="655"/>
      <c r="Q29" s="656"/>
      <c r="R29" s="657">
        <v>17219</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293</v>
      </c>
      <c r="CE29" s="677"/>
      <c r="CF29" s="654" t="s">
        <v>66</v>
      </c>
      <c r="CG29" s="655"/>
      <c r="CH29" s="655"/>
      <c r="CI29" s="655"/>
      <c r="CJ29" s="655"/>
      <c r="CK29" s="655"/>
      <c r="CL29" s="655"/>
      <c r="CM29" s="655"/>
      <c r="CN29" s="655"/>
      <c r="CO29" s="655"/>
      <c r="CP29" s="655"/>
      <c r="CQ29" s="656"/>
      <c r="CR29" s="657">
        <v>1503076</v>
      </c>
      <c r="CS29" s="670"/>
      <c r="CT29" s="670"/>
      <c r="CU29" s="670"/>
      <c r="CV29" s="670"/>
      <c r="CW29" s="670"/>
      <c r="CX29" s="670"/>
      <c r="CY29" s="671"/>
      <c r="CZ29" s="660">
        <v>7.9</v>
      </c>
      <c r="DA29" s="672"/>
      <c r="DB29" s="672"/>
      <c r="DC29" s="673"/>
      <c r="DD29" s="663">
        <v>1503076</v>
      </c>
      <c r="DE29" s="670"/>
      <c r="DF29" s="670"/>
      <c r="DG29" s="670"/>
      <c r="DH29" s="670"/>
      <c r="DI29" s="670"/>
      <c r="DJ29" s="670"/>
      <c r="DK29" s="671"/>
      <c r="DL29" s="663">
        <v>1503076</v>
      </c>
      <c r="DM29" s="670"/>
      <c r="DN29" s="670"/>
      <c r="DO29" s="670"/>
      <c r="DP29" s="670"/>
      <c r="DQ29" s="670"/>
      <c r="DR29" s="670"/>
      <c r="DS29" s="670"/>
      <c r="DT29" s="670"/>
      <c r="DU29" s="670"/>
      <c r="DV29" s="671"/>
      <c r="DW29" s="660">
        <v>15.9</v>
      </c>
      <c r="DX29" s="672"/>
      <c r="DY29" s="672"/>
      <c r="DZ29" s="672"/>
      <c r="EA29" s="672"/>
      <c r="EB29" s="672"/>
      <c r="EC29" s="684"/>
    </row>
    <row r="30" spans="2:133" ht="11.25" customHeight="1" x14ac:dyDescent="0.15">
      <c r="B30" s="654" t="s">
        <v>294</v>
      </c>
      <c r="C30" s="655"/>
      <c r="D30" s="655"/>
      <c r="E30" s="655"/>
      <c r="F30" s="655"/>
      <c r="G30" s="655"/>
      <c r="H30" s="655"/>
      <c r="I30" s="655"/>
      <c r="J30" s="655"/>
      <c r="K30" s="655"/>
      <c r="L30" s="655"/>
      <c r="M30" s="655"/>
      <c r="N30" s="655"/>
      <c r="O30" s="655"/>
      <c r="P30" s="655"/>
      <c r="Q30" s="656"/>
      <c r="R30" s="657">
        <v>3897956</v>
      </c>
      <c r="S30" s="658"/>
      <c r="T30" s="658"/>
      <c r="U30" s="658"/>
      <c r="V30" s="658"/>
      <c r="W30" s="658"/>
      <c r="X30" s="658"/>
      <c r="Y30" s="659"/>
      <c r="Z30" s="695">
        <v>19.7</v>
      </c>
      <c r="AA30" s="695"/>
      <c r="AB30" s="695"/>
      <c r="AC30" s="695"/>
      <c r="AD30" s="696" t="s">
        <v>122</v>
      </c>
      <c r="AE30" s="696"/>
      <c r="AF30" s="696"/>
      <c r="AG30" s="696"/>
      <c r="AH30" s="696"/>
      <c r="AI30" s="696"/>
      <c r="AJ30" s="696"/>
      <c r="AK30" s="696"/>
      <c r="AL30" s="660" t="s">
        <v>122</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27"/>
      <c r="BI30" s="727"/>
      <c r="BJ30" s="727"/>
      <c r="BK30" s="727"/>
      <c r="BL30" s="727"/>
      <c r="BM30" s="727"/>
      <c r="BN30" s="727"/>
      <c r="BO30" s="727"/>
      <c r="BP30" s="727"/>
      <c r="BQ30" s="728"/>
      <c r="BR30" s="709" t="s">
        <v>296</v>
      </c>
      <c r="BS30" s="727"/>
      <c r="BT30" s="727"/>
      <c r="BU30" s="727"/>
      <c r="BV30" s="727"/>
      <c r="BW30" s="727"/>
      <c r="BX30" s="727"/>
      <c r="BY30" s="727"/>
      <c r="BZ30" s="727"/>
      <c r="CA30" s="727"/>
      <c r="CB30" s="728"/>
      <c r="CD30" s="678"/>
      <c r="CE30" s="679"/>
      <c r="CF30" s="654" t="s">
        <v>297</v>
      </c>
      <c r="CG30" s="655"/>
      <c r="CH30" s="655"/>
      <c r="CI30" s="655"/>
      <c r="CJ30" s="655"/>
      <c r="CK30" s="655"/>
      <c r="CL30" s="655"/>
      <c r="CM30" s="655"/>
      <c r="CN30" s="655"/>
      <c r="CO30" s="655"/>
      <c r="CP30" s="655"/>
      <c r="CQ30" s="656"/>
      <c r="CR30" s="657">
        <v>1422649</v>
      </c>
      <c r="CS30" s="658"/>
      <c r="CT30" s="658"/>
      <c r="CU30" s="658"/>
      <c r="CV30" s="658"/>
      <c r="CW30" s="658"/>
      <c r="CX30" s="658"/>
      <c r="CY30" s="659"/>
      <c r="CZ30" s="660">
        <v>7.4</v>
      </c>
      <c r="DA30" s="672"/>
      <c r="DB30" s="672"/>
      <c r="DC30" s="673"/>
      <c r="DD30" s="663">
        <v>1422649</v>
      </c>
      <c r="DE30" s="658"/>
      <c r="DF30" s="658"/>
      <c r="DG30" s="658"/>
      <c r="DH30" s="658"/>
      <c r="DI30" s="658"/>
      <c r="DJ30" s="658"/>
      <c r="DK30" s="659"/>
      <c r="DL30" s="663">
        <v>1422649</v>
      </c>
      <c r="DM30" s="658"/>
      <c r="DN30" s="658"/>
      <c r="DO30" s="658"/>
      <c r="DP30" s="658"/>
      <c r="DQ30" s="658"/>
      <c r="DR30" s="658"/>
      <c r="DS30" s="658"/>
      <c r="DT30" s="658"/>
      <c r="DU30" s="658"/>
      <c r="DV30" s="659"/>
      <c r="DW30" s="660">
        <v>15</v>
      </c>
      <c r="DX30" s="672"/>
      <c r="DY30" s="672"/>
      <c r="DZ30" s="672"/>
      <c r="EA30" s="672"/>
      <c r="EB30" s="672"/>
      <c r="EC30" s="684"/>
    </row>
    <row r="31" spans="2:133" ht="11.25" customHeight="1" x14ac:dyDescent="0.15">
      <c r="B31" s="724" t="s">
        <v>298</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299</v>
      </c>
      <c r="AQ31" s="730"/>
      <c r="AR31" s="730"/>
      <c r="AS31" s="730"/>
      <c r="AT31" s="731" t="s">
        <v>300</v>
      </c>
      <c r="AU31" s="206"/>
      <c r="AV31" s="206"/>
      <c r="AW31" s="206"/>
      <c r="AX31" s="715" t="s">
        <v>178</v>
      </c>
      <c r="AY31" s="716"/>
      <c r="AZ31" s="716"/>
      <c r="BA31" s="716"/>
      <c r="BB31" s="716"/>
      <c r="BC31" s="716"/>
      <c r="BD31" s="716"/>
      <c r="BE31" s="716"/>
      <c r="BF31" s="717"/>
      <c r="BG31" s="719">
        <v>99.3</v>
      </c>
      <c r="BH31" s="720"/>
      <c r="BI31" s="720"/>
      <c r="BJ31" s="720"/>
      <c r="BK31" s="720"/>
      <c r="BL31" s="720"/>
      <c r="BM31" s="721">
        <v>98.3</v>
      </c>
      <c r="BN31" s="720"/>
      <c r="BO31" s="720"/>
      <c r="BP31" s="720"/>
      <c r="BQ31" s="722"/>
      <c r="BR31" s="719">
        <v>99</v>
      </c>
      <c r="BS31" s="720"/>
      <c r="BT31" s="720"/>
      <c r="BU31" s="720"/>
      <c r="BV31" s="720"/>
      <c r="BW31" s="720"/>
      <c r="BX31" s="721">
        <v>98.1</v>
      </c>
      <c r="BY31" s="720"/>
      <c r="BZ31" s="720"/>
      <c r="CA31" s="720"/>
      <c r="CB31" s="722"/>
      <c r="CD31" s="678"/>
      <c r="CE31" s="679"/>
      <c r="CF31" s="654" t="s">
        <v>301</v>
      </c>
      <c r="CG31" s="655"/>
      <c r="CH31" s="655"/>
      <c r="CI31" s="655"/>
      <c r="CJ31" s="655"/>
      <c r="CK31" s="655"/>
      <c r="CL31" s="655"/>
      <c r="CM31" s="655"/>
      <c r="CN31" s="655"/>
      <c r="CO31" s="655"/>
      <c r="CP31" s="655"/>
      <c r="CQ31" s="656"/>
      <c r="CR31" s="657">
        <v>80427</v>
      </c>
      <c r="CS31" s="670"/>
      <c r="CT31" s="670"/>
      <c r="CU31" s="670"/>
      <c r="CV31" s="670"/>
      <c r="CW31" s="670"/>
      <c r="CX31" s="670"/>
      <c r="CY31" s="671"/>
      <c r="CZ31" s="660">
        <v>0.4</v>
      </c>
      <c r="DA31" s="672"/>
      <c r="DB31" s="672"/>
      <c r="DC31" s="673"/>
      <c r="DD31" s="663">
        <v>80427</v>
      </c>
      <c r="DE31" s="670"/>
      <c r="DF31" s="670"/>
      <c r="DG31" s="670"/>
      <c r="DH31" s="670"/>
      <c r="DI31" s="670"/>
      <c r="DJ31" s="670"/>
      <c r="DK31" s="671"/>
      <c r="DL31" s="663">
        <v>80427</v>
      </c>
      <c r="DM31" s="670"/>
      <c r="DN31" s="670"/>
      <c r="DO31" s="670"/>
      <c r="DP31" s="670"/>
      <c r="DQ31" s="670"/>
      <c r="DR31" s="670"/>
      <c r="DS31" s="670"/>
      <c r="DT31" s="670"/>
      <c r="DU31" s="670"/>
      <c r="DV31" s="671"/>
      <c r="DW31" s="660">
        <v>0.8</v>
      </c>
      <c r="DX31" s="672"/>
      <c r="DY31" s="672"/>
      <c r="DZ31" s="672"/>
      <c r="EA31" s="672"/>
      <c r="EB31" s="672"/>
      <c r="EC31" s="684"/>
    </row>
    <row r="32" spans="2:133" ht="11.25" customHeight="1" x14ac:dyDescent="0.15">
      <c r="B32" s="654" t="s">
        <v>302</v>
      </c>
      <c r="C32" s="655"/>
      <c r="D32" s="655"/>
      <c r="E32" s="655"/>
      <c r="F32" s="655"/>
      <c r="G32" s="655"/>
      <c r="H32" s="655"/>
      <c r="I32" s="655"/>
      <c r="J32" s="655"/>
      <c r="K32" s="655"/>
      <c r="L32" s="655"/>
      <c r="M32" s="655"/>
      <c r="N32" s="655"/>
      <c r="O32" s="655"/>
      <c r="P32" s="655"/>
      <c r="Q32" s="656"/>
      <c r="R32" s="657">
        <v>2012927</v>
      </c>
      <c r="S32" s="658"/>
      <c r="T32" s="658"/>
      <c r="U32" s="658"/>
      <c r="V32" s="658"/>
      <c r="W32" s="658"/>
      <c r="X32" s="658"/>
      <c r="Y32" s="659"/>
      <c r="Z32" s="695">
        <v>10.199999999999999</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303</v>
      </c>
      <c r="AX32" s="654" t="s">
        <v>304</v>
      </c>
      <c r="AY32" s="655"/>
      <c r="AZ32" s="655"/>
      <c r="BA32" s="655"/>
      <c r="BB32" s="655"/>
      <c r="BC32" s="655"/>
      <c r="BD32" s="655"/>
      <c r="BE32" s="655"/>
      <c r="BF32" s="656"/>
      <c r="BG32" s="723">
        <v>99.4</v>
      </c>
      <c r="BH32" s="670"/>
      <c r="BI32" s="670"/>
      <c r="BJ32" s="670"/>
      <c r="BK32" s="670"/>
      <c r="BL32" s="670"/>
      <c r="BM32" s="661">
        <v>98.5</v>
      </c>
      <c r="BN32" s="670"/>
      <c r="BO32" s="670"/>
      <c r="BP32" s="670"/>
      <c r="BQ32" s="693"/>
      <c r="BR32" s="723">
        <v>99.1</v>
      </c>
      <c r="BS32" s="670"/>
      <c r="BT32" s="670"/>
      <c r="BU32" s="670"/>
      <c r="BV32" s="670"/>
      <c r="BW32" s="670"/>
      <c r="BX32" s="661">
        <v>98.2</v>
      </c>
      <c r="BY32" s="670"/>
      <c r="BZ32" s="670"/>
      <c r="CA32" s="670"/>
      <c r="CB32" s="693"/>
      <c r="CD32" s="680"/>
      <c r="CE32" s="681"/>
      <c r="CF32" s="654" t="s">
        <v>305</v>
      </c>
      <c r="CG32" s="655"/>
      <c r="CH32" s="655"/>
      <c r="CI32" s="655"/>
      <c r="CJ32" s="655"/>
      <c r="CK32" s="655"/>
      <c r="CL32" s="655"/>
      <c r="CM32" s="655"/>
      <c r="CN32" s="655"/>
      <c r="CO32" s="655"/>
      <c r="CP32" s="655"/>
      <c r="CQ32" s="656"/>
      <c r="CR32" s="657">
        <v>1154</v>
      </c>
      <c r="CS32" s="658"/>
      <c r="CT32" s="658"/>
      <c r="CU32" s="658"/>
      <c r="CV32" s="658"/>
      <c r="CW32" s="658"/>
      <c r="CX32" s="658"/>
      <c r="CY32" s="659"/>
      <c r="CZ32" s="660">
        <v>0</v>
      </c>
      <c r="DA32" s="672"/>
      <c r="DB32" s="672"/>
      <c r="DC32" s="673"/>
      <c r="DD32" s="663">
        <v>1154</v>
      </c>
      <c r="DE32" s="658"/>
      <c r="DF32" s="658"/>
      <c r="DG32" s="658"/>
      <c r="DH32" s="658"/>
      <c r="DI32" s="658"/>
      <c r="DJ32" s="658"/>
      <c r="DK32" s="659"/>
      <c r="DL32" s="663">
        <v>1154</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306</v>
      </c>
      <c r="C33" s="655"/>
      <c r="D33" s="655"/>
      <c r="E33" s="655"/>
      <c r="F33" s="655"/>
      <c r="G33" s="655"/>
      <c r="H33" s="655"/>
      <c r="I33" s="655"/>
      <c r="J33" s="655"/>
      <c r="K33" s="655"/>
      <c r="L33" s="655"/>
      <c r="M33" s="655"/>
      <c r="N33" s="655"/>
      <c r="O33" s="655"/>
      <c r="P33" s="655"/>
      <c r="Q33" s="656"/>
      <c r="R33" s="657">
        <v>16809</v>
      </c>
      <c r="S33" s="658"/>
      <c r="T33" s="658"/>
      <c r="U33" s="658"/>
      <c r="V33" s="658"/>
      <c r="W33" s="658"/>
      <c r="X33" s="658"/>
      <c r="Y33" s="659"/>
      <c r="Z33" s="695">
        <v>0.1</v>
      </c>
      <c r="AA33" s="695"/>
      <c r="AB33" s="695"/>
      <c r="AC33" s="695"/>
      <c r="AD33" s="696">
        <v>1487</v>
      </c>
      <c r="AE33" s="696"/>
      <c r="AF33" s="696"/>
      <c r="AG33" s="696"/>
      <c r="AH33" s="696"/>
      <c r="AI33" s="696"/>
      <c r="AJ33" s="696"/>
      <c r="AK33" s="696"/>
      <c r="AL33" s="660">
        <v>0</v>
      </c>
      <c r="AM33" s="661"/>
      <c r="AN33" s="661"/>
      <c r="AO33" s="697"/>
      <c r="AP33" s="700"/>
      <c r="AQ33" s="701"/>
      <c r="AR33" s="701"/>
      <c r="AS33" s="701"/>
      <c r="AT33" s="733"/>
      <c r="AU33" s="207"/>
      <c r="AV33" s="207"/>
      <c r="AW33" s="207"/>
      <c r="AX33" s="638" t="s">
        <v>307</v>
      </c>
      <c r="AY33" s="639"/>
      <c r="AZ33" s="639"/>
      <c r="BA33" s="639"/>
      <c r="BB33" s="639"/>
      <c r="BC33" s="639"/>
      <c r="BD33" s="639"/>
      <c r="BE33" s="639"/>
      <c r="BF33" s="640"/>
      <c r="BG33" s="718">
        <v>99.3</v>
      </c>
      <c r="BH33" s="642"/>
      <c r="BI33" s="642"/>
      <c r="BJ33" s="642"/>
      <c r="BK33" s="642"/>
      <c r="BL33" s="642"/>
      <c r="BM33" s="688">
        <v>98</v>
      </c>
      <c r="BN33" s="642"/>
      <c r="BO33" s="642"/>
      <c r="BP33" s="642"/>
      <c r="BQ33" s="705"/>
      <c r="BR33" s="718">
        <v>98.9</v>
      </c>
      <c r="BS33" s="642"/>
      <c r="BT33" s="642"/>
      <c r="BU33" s="642"/>
      <c r="BV33" s="642"/>
      <c r="BW33" s="642"/>
      <c r="BX33" s="688">
        <v>97.8</v>
      </c>
      <c r="BY33" s="642"/>
      <c r="BZ33" s="642"/>
      <c r="CA33" s="642"/>
      <c r="CB33" s="705"/>
      <c r="CD33" s="654" t="s">
        <v>308</v>
      </c>
      <c r="CE33" s="655"/>
      <c r="CF33" s="655"/>
      <c r="CG33" s="655"/>
      <c r="CH33" s="655"/>
      <c r="CI33" s="655"/>
      <c r="CJ33" s="655"/>
      <c r="CK33" s="655"/>
      <c r="CL33" s="655"/>
      <c r="CM33" s="655"/>
      <c r="CN33" s="655"/>
      <c r="CO33" s="655"/>
      <c r="CP33" s="655"/>
      <c r="CQ33" s="656"/>
      <c r="CR33" s="657">
        <v>7068241</v>
      </c>
      <c r="CS33" s="670"/>
      <c r="CT33" s="670"/>
      <c r="CU33" s="670"/>
      <c r="CV33" s="670"/>
      <c r="CW33" s="670"/>
      <c r="CX33" s="670"/>
      <c r="CY33" s="671"/>
      <c r="CZ33" s="660">
        <v>37</v>
      </c>
      <c r="DA33" s="672"/>
      <c r="DB33" s="672"/>
      <c r="DC33" s="673"/>
      <c r="DD33" s="663">
        <v>5379983</v>
      </c>
      <c r="DE33" s="670"/>
      <c r="DF33" s="670"/>
      <c r="DG33" s="670"/>
      <c r="DH33" s="670"/>
      <c r="DI33" s="670"/>
      <c r="DJ33" s="670"/>
      <c r="DK33" s="671"/>
      <c r="DL33" s="663">
        <v>3522366</v>
      </c>
      <c r="DM33" s="670"/>
      <c r="DN33" s="670"/>
      <c r="DO33" s="670"/>
      <c r="DP33" s="670"/>
      <c r="DQ33" s="670"/>
      <c r="DR33" s="670"/>
      <c r="DS33" s="670"/>
      <c r="DT33" s="670"/>
      <c r="DU33" s="670"/>
      <c r="DV33" s="671"/>
      <c r="DW33" s="660">
        <v>37.200000000000003</v>
      </c>
      <c r="DX33" s="672"/>
      <c r="DY33" s="672"/>
      <c r="DZ33" s="672"/>
      <c r="EA33" s="672"/>
      <c r="EB33" s="672"/>
      <c r="EC33" s="684"/>
    </row>
    <row r="34" spans="2:133" ht="11.25" customHeight="1" x14ac:dyDescent="0.15">
      <c r="B34" s="654" t="s">
        <v>309</v>
      </c>
      <c r="C34" s="655"/>
      <c r="D34" s="655"/>
      <c r="E34" s="655"/>
      <c r="F34" s="655"/>
      <c r="G34" s="655"/>
      <c r="H34" s="655"/>
      <c r="I34" s="655"/>
      <c r="J34" s="655"/>
      <c r="K34" s="655"/>
      <c r="L34" s="655"/>
      <c r="M34" s="655"/>
      <c r="N34" s="655"/>
      <c r="O34" s="655"/>
      <c r="P34" s="655"/>
      <c r="Q34" s="656"/>
      <c r="R34" s="657">
        <v>89372</v>
      </c>
      <c r="S34" s="658"/>
      <c r="T34" s="658"/>
      <c r="U34" s="658"/>
      <c r="V34" s="658"/>
      <c r="W34" s="658"/>
      <c r="X34" s="658"/>
      <c r="Y34" s="659"/>
      <c r="Z34" s="695">
        <v>0.5</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2594962</v>
      </c>
      <c r="CS34" s="658"/>
      <c r="CT34" s="658"/>
      <c r="CU34" s="658"/>
      <c r="CV34" s="658"/>
      <c r="CW34" s="658"/>
      <c r="CX34" s="658"/>
      <c r="CY34" s="659"/>
      <c r="CZ34" s="660">
        <v>13.6</v>
      </c>
      <c r="DA34" s="672"/>
      <c r="DB34" s="672"/>
      <c r="DC34" s="673"/>
      <c r="DD34" s="663">
        <v>1784398</v>
      </c>
      <c r="DE34" s="658"/>
      <c r="DF34" s="658"/>
      <c r="DG34" s="658"/>
      <c r="DH34" s="658"/>
      <c r="DI34" s="658"/>
      <c r="DJ34" s="658"/>
      <c r="DK34" s="659"/>
      <c r="DL34" s="663">
        <v>1362937</v>
      </c>
      <c r="DM34" s="658"/>
      <c r="DN34" s="658"/>
      <c r="DO34" s="658"/>
      <c r="DP34" s="658"/>
      <c r="DQ34" s="658"/>
      <c r="DR34" s="658"/>
      <c r="DS34" s="658"/>
      <c r="DT34" s="658"/>
      <c r="DU34" s="658"/>
      <c r="DV34" s="659"/>
      <c r="DW34" s="660">
        <v>14.4</v>
      </c>
      <c r="DX34" s="672"/>
      <c r="DY34" s="672"/>
      <c r="DZ34" s="672"/>
      <c r="EA34" s="672"/>
      <c r="EB34" s="672"/>
      <c r="EC34" s="684"/>
    </row>
    <row r="35" spans="2:133" ht="11.25" customHeight="1" x14ac:dyDescent="0.15">
      <c r="B35" s="654" t="s">
        <v>311</v>
      </c>
      <c r="C35" s="655"/>
      <c r="D35" s="655"/>
      <c r="E35" s="655"/>
      <c r="F35" s="655"/>
      <c r="G35" s="655"/>
      <c r="H35" s="655"/>
      <c r="I35" s="655"/>
      <c r="J35" s="655"/>
      <c r="K35" s="655"/>
      <c r="L35" s="655"/>
      <c r="M35" s="655"/>
      <c r="N35" s="655"/>
      <c r="O35" s="655"/>
      <c r="P35" s="655"/>
      <c r="Q35" s="656"/>
      <c r="R35" s="657">
        <v>607257</v>
      </c>
      <c r="S35" s="658"/>
      <c r="T35" s="658"/>
      <c r="U35" s="658"/>
      <c r="V35" s="658"/>
      <c r="W35" s="658"/>
      <c r="X35" s="658"/>
      <c r="Y35" s="659"/>
      <c r="Z35" s="695">
        <v>3.1</v>
      </c>
      <c r="AA35" s="695"/>
      <c r="AB35" s="695"/>
      <c r="AC35" s="695"/>
      <c r="AD35" s="696" t="s">
        <v>122</v>
      </c>
      <c r="AE35" s="696"/>
      <c r="AF35" s="696"/>
      <c r="AG35" s="696"/>
      <c r="AH35" s="696"/>
      <c r="AI35" s="696"/>
      <c r="AJ35" s="696"/>
      <c r="AK35" s="696"/>
      <c r="AL35" s="660" t="s">
        <v>122</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303709</v>
      </c>
      <c r="CS35" s="670"/>
      <c r="CT35" s="670"/>
      <c r="CU35" s="670"/>
      <c r="CV35" s="670"/>
      <c r="CW35" s="670"/>
      <c r="CX35" s="670"/>
      <c r="CY35" s="671"/>
      <c r="CZ35" s="660">
        <v>1.6</v>
      </c>
      <c r="DA35" s="672"/>
      <c r="DB35" s="672"/>
      <c r="DC35" s="673"/>
      <c r="DD35" s="663">
        <v>192218</v>
      </c>
      <c r="DE35" s="670"/>
      <c r="DF35" s="670"/>
      <c r="DG35" s="670"/>
      <c r="DH35" s="670"/>
      <c r="DI35" s="670"/>
      <c r="DJ35" s="670"/>
      <c r="DK35" s="671"/>
      <c r="DL35" s="663">
        <v>100928</v>
      </c>
      <c r="DM35" s="670"/>
      <c r="DN35" s="670"/>
      <c r="DO35" s="670"/>
      <c r="DP35" s="670"/>
      <c r="DQ35" s="670"/>
      <c r="DR35" s="670"/>
      <c r="DS35" s="670"/>
      <c r="DT35" s="670"/>
      <c r="DU35" s="670"/>
      <c r="DV35" s="671"/>
      <c r="DW35" s="660">
        <v>1.1000000000000001</v>
      </c>
      <c r="DX35" s="672"/>
      <c r="DY35" s="672"/>
      <c r="DZ35" s="672"/>
      <c r="EA35" s="672"/>
      <c r="EB35" s="672"/>
      <c r="EC35" s="684"/>
    </row>
    <row r="36" spans="2:133" ht="11.25" customHeight="1" x14ac:dyDescent="0.15">
      <c r="B36" s="654" t="s">
        <v>315</v>
      </c>
      <c r="C36" s="655"/>
      <c r="D36" s="655"/>
      <c r="E36" s="655"/>
      <c r="F36" s="655"/>
      <c r="G36" s="655"/>
      <c r="H36" s="655"/>
      <c r="I36" s="655"/>
      <c r="J36" s="655"/>
      <c r="K36" s="655"/>
      <c r="L36" s="655"/>
      <c r="M36" s="655"/>
      <c r="N36" s="655"/>
      <c r="O36" s="655"/>
      <c r="P36" s="655"/>
      <c r="Q36" s="656"/>
      <c r="R36" s="657">
        <v>339935</v>
      </c>
      <c r="S36" s="658"/>
      <c r="T36" s="658"/>
      <c r="U36" s="658"/>
      <c r="V36" s="658"/>
      <c r="W36" s="658"/>
      <c r="X36" s="658"/>
      <c r="Y36" s="659"/>
      <c r="Z36" s="695">
        <v>1.7</v>
      </c>
      <c r="AA36" s="695"/>
      <c r="AB36" s="695"/>
      <c r="AC36" s="695"/>
      <c r="AD36" s="696" t="s">
        <v>122</v>
      </c>
      <c r="AE36" s="696"/>
      <c r="AF36" s="696"/>
      <c r="AG36" s="696"/>
      <c r="AH36" s="696"/>
      <c r="AI36" s="696"/>
      <c r="AJ36" s="696"/>
      <c r="AK36" s="696"/>
      <c r="AL36" s="660" t="s">
        <v>122</v>
      </c>
      <c r="AM36" s="661"/>
      <c r="AN36" s="661"/>
      <c r="AO36" s="697"/>
      <c r="AP36" s="210"/>
      <c r="AQ36" s="706" t="s">
        <v>316</v>
      </c>
      <c r="AR36" s="707"/>
      <c r="AS36" s="707"/>
      <c r="AT36" s="707"/>
      <c r="AU36" s="707"/>
      <c r="AV36" s="707"/>
      <c r="AW36" s="707"/>
      <c r="AX36" s="707"/>
      <c r="AY36" s="708"/>
      <c r="AZ36" s="712">
        <v>2003377</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35829</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2173695</v>
      </c>
      <c r="CS36" s="658"/>
      <c r="CT36" s="658"/>
      <c r="CU36" s="658"/>
      <c r="CV36" s="658"/>
      <c r="CW36" s="658"/>
      <c r="CX36" s="658"/>
      <c r="CY36" s="659"/>
      <c r="CZ36" s="660">
        <v>11.4</v>
      </c>
      <c r="DA36" s="672"/>
      <c r="DB36" s="672"/>
      <c r="DC36" s="673"/>
      <c r="DD36" s="663">
        <v>1732700</v>
      </c>
      <c r="DE36" s="658"/>
      <c r="DF36" s="658"/>
      <c r="DG36" s="658"/>
      <c r="DH36" s="658"/>
      <c r="DI36" s="658"/>
      <c r="DJ36" s="658"/>
      <c r="DK36" s="659"/>
      <c r="DL36" s="663">
        <v>1129456</v>
      </c>
      <c r="DM36" s="658"/>
      <c r="DN36" s="658"/>
      <c r="DO36" s="658"/>
      <c r="DP36" s="658"/>
      <c r="DQ36" s="658"/>
      <c r="DR36" s="658"/>
      <c r="DS36" s="658"/>
      <c r="DT36" s="658"/>
      <c r="DU36" s="658"/>
      <c r="DV36" s="659"/>
      <c r="DW36" s="660">
        <v>11.9</v>
      </c>
      <c r="DX36" s="672"/>
      <c r="DY36" s="672"/>
      <c r="DZ36" s="672"/>
      <c r="EA36" s="672"/>
      <c r="EB36" s="672"/>
      <c r="EC36" s="684"/>
    </row>
    <row r="37" spans="2:133" ht="11.25" customHeight="1" x14ac:dyDescent="0.15">
      <c r="B37" s="654" t="s">
        <v>319</v>
      </c>
      <c r="C37" s="655"/>
      <c r="D37" s="655"/>
      <c r="E37" s="655"/>
      <c r="F37" s="655"/>
      <c r="G37" s="655"/>
      <c r="H37" s="655"/>
      <c r="I37" s="655"/>
      <c r="J37" s="655"/>
      <c r="K37" s="655"/>
      <c r="L37" s="655"/>
      <c r="M37" s="655"/>
      <c r="N37" s="655"/>
      <c r="O37" s="655"/>
      <c r="P37" s="655"/>
      <c r="Q37" s="656"/>
      <c r="R37" s="657">
        <v>357850</v>
      </c>
      <c r="S37" s="658"/>
      <c r="T37" s="658"/>
      <c r="U37" s="658"/>
      <c r="V37" s="658"/>
      <c r="W37" s="658"/>
      <c r="X37" s="658"/>
      <c r="Y37" s="659"/>
      <c r="Z37" s="695">
        <v>1.8</v>
      </c>
      <c r="AA37" s="695"/>
      <c r="AB37" s="695"/>
      <c r="AC37" s="695"/>
      <c r="AD37" s="696">
        <v>3</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606685</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25292</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219754</v>
      </c>
      <c r="CS37" s="670"/>
      <c r="CT37" s="670"/>
      <c r="CU37" s="670"/>
      <c r="CV37" s="670"/>
      <c r="CW37" s="670"/>
      <c r="CX37" s="670"/>
      <c r="CY37" s="671"/>
      <c r="CZ37" s="660">
        <v>1.1000000000000001</v>
      </c>
      <c r="DA37" s="672"/>
      <c r="DB37" s="672"/>
      <c r="DC37" s="673"/>
      <c r="DD37" s="663">
        <v>218555</v>
      </c>
      <c r="DE37" s="670"/>
      <c r="DF37" s="670"/>
      <c r="DG37" s="670"/>
      <c r="DH37" s="670"/>
      <c r="DI37" s="670"/>
      <c r="DJ37" s="670"/>
      <c r="DK37" s="671"/>
      <c r="DL37" s="663">
        <v>205723</v>
      </c>
      <c r="DM37" s="670"/>
      <c r="DN37" s="670"/>
      <c r="DO37" s="670"/>
      <c r="DP37" s="670"/>
      <c r="DQ37" s="670"/>
      <c r="DR37" s="670"/>
      <c r="DS37" s="670"/>
      <c r="DT37" s="670"/>
      <c r="DU37" s="670"/>
      <c r="DV37" s="671"/>
      <c r="DW37" s="660">
        <v>2.2000000000000002</v>
      </c>
      <c r="DX37" s="672"/>
      <c r="DY37" s="672"/>
      <c r="DZ37" s="672"/>
      <c r="EA37" s="672"/>
      <c r="EB37" s="672"/>
      <c r="EC37" s="684"/>
    </row>
    <row r="38" spans="2:133" ht="11.25" customHeight="1" x14ac:dyDescent="0.15">
      <c r="B38" s="654" t="s">
        <v>323</v>
      </c>
      <c r="C38" s="655"/>
      <c r="D38" s="655"/>
      <c r="E38" s="655"/>
      <c r="F38" s="655"/>
      <c r="G38" s="655"/>
      <c r="H38" s="655"/>
      <c r="I38" s="655"/>
      <c r="J38" s="655"/>
      <c r="K38" s="655"/>
      <c r="L38" s="655"/>
      <c r="M38" s="655"/>
      <c r="N38" s="655"/>
      <c r="O38" s="655"/>
      <c r="P38" s="655"/>
      <c r="Q38" s="656"/>
      <c r="R38" s="657">
        <v>1960090</v>
      </c>
      <c r="S38" s="658"/>
      <c r="T38" s="658"/>
      <c r="U38" s="658"/>
      <c r="V38" s="658"/>
      <c r="W38" s="658"/>
      <c r="X38" s="658"/>
      <c r="Y38" s="659"/>
      <c r="Z38" s="695">
        <v>9.9</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164237</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3694</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1227015</v>
      </c>
      <c r="CS38" s="658"/>
      <c r="CT38" s="658"/>
      <c r="CU38" s="658"/>
      <c r="CV38" s="658"/>
      <c r="CW38" s="658"/>
      <c r="CX38" s="658"/>
      <c r="CY38" s="659"/>
      <c r="CZ38" s="660">
        <v>6.4</v>
      </c>
      <c r="DA38" s="672"/>
      <c r="DB38" s="672"/>
      <c r="DC38" s="673"/>
      <c r="DD38" s="663">
        <v>1016122</v>
      </c>
      <c r="DE38" s="658"/>
      <c r="DF38" s="658"/>
      <c r="DG38" s="658"/>
      <c r="DH38" s="658"/>
      <c r="DI38" s="658"/>
      <c r="DJ38" s="658"/>
      <c r="DK38" s="659"/>
      <c r="DL38" s="663">
        <v>929045</v>
      </c>
      <c r="DM38" s="658"/>
      <c r="DN38" s="658"/>
      <c r="DO38" s="658"/>
      <c r="DP38" s="658"/>
      <c r="DQ38" s="658"/>
      <c r="DR38" s="658"/>
      <c r="DS38" s="658"/>
      <c r="DT38" s="658"/>
      <c r="DU38" s="658"/>
      <c r="DV38" s="659"/>
      <c r="DW38" s="660">
        <v>9.8000000000000007</v>
      </c>
      <c r="DX38" s="672"/>
      <c r="DY38" s="672"/>
      <c r="DZ38" s="672"/>
      <c r="EA38" s="672"/>
      <c r="EB38" s="672"/>
      <c r="EC38" s="684"/>
    </row>
    <row r="39" spans="2:133" ht="11.25" customHeight="1" x14ac:dyDescent="0.15">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v>5270</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5387</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753332</v>
      </c>
      <c r="CS39" s="670"/>
      <c r="CT39" s="670"/>
      <c r="CU39" s="670"/>
      <c r="CV39" s="670"/>
      <c r="CW39" s="670"/>
      <c r="CX39" s="670"/>
      <c r="CY39" s="671"/>
      <c r="CZ39" s="660">
        <v>3.9</v>
      </c>
      <c r="DA39" s="672"/>
      <c r="DB39" s="672"/>
      <c r="DC39" s="673"/>
      <c r="DD39" s="663">
        <v>650345</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331</v>
      </c>
      <c r="C40" s="655"/>
      <c r="D40" s="655"/>
      <c r="E40" s="655"/>
      <c r="F40" s="655"/>
      <c r="G40" s="655"/>
      <c r="H40" s="655"/>
      <c r="I40" s="655"/>
      <c r="J40" s="655"/>
      <c r="K40" s="655"/>
      <c r="L40" s="655"/>
      <c r="M40" s="655"/>
      <c r="N40" s="655"/>
      <c r="O40" s="655"/>
      <c r="P40" s="655"/>
      <c r="Q40" s="656"/>
      <c r="R40" s="657">
        <v>36190</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v>170</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106</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15528</v>
      </c>
      <c r="CS40" s="658"/>
      <c r="CT40" s="658"/>
      <c r="CU40" s="658"/>
      <c r="CV40" s="658"/>
      <c r="CW40" s="658"/>
      <c r="CX40" s="658"/>
      <c r="CY40" s="659"/>
      <c r="CZ40" s="660">
        <v>0.1</v>
      </c>
      <c r="DA40" s="672"/>
      <c r="DB40" s="672"/>
      <c r="DC40" s="673"/>
      <c r="DD40" s="663">
        <v>4200</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336</v>
      </c>
      <c r="C41" s="639"/>
      <c r="D41" s="639"/>
      <c r="E41" s="639"/>
      <c r="F41" s="639"/>
      <c r="G41" s="639"/>
      <c r="H41" s="639"/>
      <c r="I41" s="639"/>
      <c r="J41" s="639"/>
      <c r="K41" s="639"/>
      <c r="L41" s="639"/>
      <c r="M41" s="639"/>
      <c r="N41" s="639"/>
      <c r="O41" s="639"/>
      <c r="P41" s="639"/>
      <c r="Q41" s="640"/>
      <c r="R41" s="641">
        <v>19792562</v>
      </c>
      <c r="S41" s="682"/>
      <c r="T41" s="682"/>
      <c r="U41" s="682"/>
      <c r="V41" s="682"/>
      <c r="W41" s="682"/>
      <c r="X41" s="682"/>
      <c r="Y41" s="685"/>
      <c r="Z41" s="686">
        <v>100</v>
      </c>
      <c r="AA41" s="686"/>
      <c r="AB41" s="686"/>
      <c r="AC41" s="686"/>
      <c r="AD41" s="687">
        <v>9431354</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221452</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t="s">
        <v>122</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340</v>
      </c>
      <c r="AR42" s="703"/>
      <c r="AS42" s="703"/>
      <c r="AT42" s="703"/>
      <c r="AU42" s="703"/>
      <c r="AV42" s="703"/>
      <c r="AW42" s="703"/>
      <c r="AX42" s="703"/>
      <c r="AY42" s="704"/>
      <c r="AZ42" s="641">
        <v>1005563</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434</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3965668</v>
      </c>
      <c r="CS42" s="670"/>
      <c r="CT42" s="670"/>
      <c r="CU42" s="670"/>
      <c r="CV42" s="670"/>
      <c r="CW42" s="670"/>
      <c r="CX42" s="670"/>
      <c r="CY42" s="671"/>
      <c r="CZ42" s="660">
        <v>20.8</v>
      </c>
      <c r="DA42" s="672"/>
      <c r="DB42" s="672"/>
      <c r="DC42" s="673"/>
      <c r="DD42" s="663">
        <v>311429</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343</v>
      </c>
      <c r="CD43" s="654" t="s">
        <v>344</v>
      </c>
      <c r="CE43" s="655"/>
      <c r="CF43" s="655"/>
      <c r="CG43" s="655"/>
      <c r="CH43" s="655"/>
      <c r="CI43" s="655"/>
      <c r="CJ43" s="655"/>
      <c r="CK43" s="655"/>
      <c r="CL43" s="655"/>
      <c r="CM43" s="655"/>
      <c r="CN43" s="655"/>
      <c r="CO43" s="655"/>
      <c r="CP43" s="655"/>
      <c r="CQ43" s="656"/>
      <c r="CR43" s="657">
        <v>56501</v>
      </c>
      <c r="CS43" s="670"/>
      <c r="CT43" s="670"/>
      <c r="CU43" s="670"/>
      <c r="CV43" s="670"/>
      <c r="CW43" s="670"/>
      <c r="CX43" s="670"/>
      <c r="CY43" s="671"/>
      <c r="CZ43" s="660">
        <v>0.3</v>
      </c>
      <c r="DA43" s="672"/>
      <c r="DB43" s="672"/>
      <c r="DC43" s="673"/>
      <c r="DD43" s="663">
        <v>16245</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2070165</v>
      </c>
      <c r="CS44" s="658"/>
      <c r="CT44" s="658"/>
      <c r="CU44" s="658"/>
      <c r="CV44" s="658"/>
      <c r="CW44" s="658"/>
      <c r="CX44" s="658"/>
      <c r="CY44" s="659"/>
      <c r="CZ44" s="660">
        <v>10.8</v>
      </c>
      <c r="DA44" s="661"/>
      <c r="DB44" s="661"/>
      <c r="DC44" s="662"/>
      <c r="DD44" s="663">
        <v>180155</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1347057</v>
      </c>
      <c r="CS45" s="670"/>
      <c r="CT45" s="670"/>
      <c r="CU45" s="670"/>
      <c r="CV45" s="670"/>
      <c r="CW45" s="670"/>
      <c r="CX45" s="670"/>
      <c r="CY45" s="671"/>
      <c r="CZ45" s="660">
        <v>7</v>
      </c>
      <c r="DA45" s="672"/>
      <c r="DB45" s="672"/>
      <c r="DC45" s="673"/>
      <c r="DD45" s="663">
        <v>33087</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349</v>
      </c>
      <c r="CG46" s="655"/>
      <c r="CH46" s="655"/>
      <c r="CI46" s="655"/>
      <c r="CJ46" s="655"/>
      <c r="CK46" s="655"/>
      <c r="CL46" s="655"/>
      <c r="CM46" s="655"/>
      <c r="CN46" s="655"/>
      <c r="CO46" s="655"/>
      <c r="CP46" s="655"/>
      <c r="CQ46" s="656"/>
      <c r="CR46" s="657">
        <v>655717</v>
      </c>
      <c r="CS46" s="658"/>
      <c r="CT46" s="658"/>
      <c r="CU46" s="658"/>
      <c r="CV46" s="658"/>
      <c r="CW46" s="658"/>
      <c r="CX46" s="658"/>
      <c r="CY46" s="659"/>
      <c r="CZ46" s="660">
        <v>3.4</v>
      </c>
      <c r="DA46" s="661"/>
      <c r="DB46" s="661"/>
      <c r="DC46" s="662"/>
      <c r="DD46" s="663">
        <v>140023</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350</v>
      </c>
      <c r="CG47" s="655"/>
      <c r="CH47" s="655"/>
      <c r="CI47" s="655"/>
      <c r="CJ47" s="655"/>
      <c r="CK47" s="655"/>
      <c r="CL47" s="655"/>
      <c r="CM47" s="655"/>
      <c r="CN47" s="655"/>
      <c r="CO47" s="655"/>
      <c r="CP47" s="655"/>
      <c r="CQ47" s="656"/>
      <c r="CR47" s="657">
        <v>1895503</v>
      </c>
      <c r="CS47" s="670"/>
      <c r="CT47" s="670"/>
      <c r="CU47" s="670"/>
      <c r="CV47" s="670"/>
      <c r="CW47" s="670"/>
      <c r="CX47" s="670"/>
      <c r="CY47" s="671"/>
      <c r="CZ47" s="660">
        <v>9.9</v>
      </c>
      <c r="DA47" s="672"/>
      <c r="DB47" s="672"/>
      <c r="DC47" s="673"/>
      <c r="DD47" s="663">
        <v>131274</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351</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352</v>
      </c>
      <c r="CE49" s="639"/>
      <c r="CF49" s="639"/>
      <c r="CG49" s="639"/>
      <c r="CH49" s="639"/>
      <c r="CI49" s="639"/>
      <c r="CJ49" s="639"/>
      <c r="CK49" s="639"/>
      <c r="CL49" s="639"/>
      <c r="CM49" s="639"/>
      <c r="CN49" s="639"/>
      <c r="CO49" s="639"/>
      <c r="CP49" s="639"/>
      <c r="CQ49" s="640"/>
      <c r="CR49" s="641">
        <v>19109362</v>
      </c>
      <c r="CS49" s="642"/>
      <c r="CT49" s="642"/>
      <c r="CU49" s="642"/>
      <c r="CV49" s="642"/>
      <c r="CW49" s="642"/>
      <c r="CX49" s="642"/>
      <c r="CY49" s="643"/>
      <c r="CZ49" s="644">
        <v>100</v>
      </c>
      <c r="DA49" s="645"/>
      <c r="DB49" s="645"/>
      <c r="DC49" s="646"/>
      <c r="DD49" s="647">
        <v>11332069</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TxcYCtAY4Q+dOebdi6aT5GFRROm2HmEe2DLx9vnMFtDqJCu4pUiHfVeJoeKLa18drVuCETR9w8/b///l+ZXqAA==" saltValue="Yb44lAGbTkUBbsb9hTDIz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354</v>
      </c>
      <c r="DK2" s="1128"/>
      <c r="DL2" s="1128"/>
      <c r="DM2" s="1128"/>
      <c r="DN2" s="1128"/>
      <c r="DO2" s="1129"/>
      <c r="DP2" s="216"/>
      <c r="DQ2" s="1127" t="s">
        <v>355</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375</v>
      </c>
      <c r="C7" s="1084"/>
      <c r="D7" s="1084"/>
      <c r="E7" s="1084"/>
      <c r="F7" s="1084"/>
      <c r="G7" s="1084"/>
      <c r="H7" s="1084"/>
      <c r="I7" s="1084"/>
      <c r="J7" s="1084"/>
      <c r="K7" s="1084"/>
      <c r="L7" s="1084"/>
      <c r="M7" s="1084"/>
      <c r="N7" s="1084"/>
      <c r="O7" s="1084"/>
      <c r="P7" s="1085"/>
      <c r="Q7" s="1138">
        <v>19796</v>
      </c>
      <c r="R7" s="1139"/>
      <c r="S7" s="1139"/>
      <c r="T7" s="1139"/>
      <c r="U7" s="1139"/>
      <c r="V7" s="1139">
        <v>19123</v>
      </c>
      <c r="W7" s="1139"/>
      <c r="X7" s="1139"/>
      <c r="Y7" s="1139"/>
      <c r="Z7" s="1139"/>
      <c r="AA7" s="1139">
        <v>673</v>
      </c>
      <c r="AB7" s="1139"/>
      <c r="AC7" s="1139"/>
      <c r="AD7" s="1139"/>
      <c r="AE7" s="1140"/>
      <c r="AF7" s="1141">
        <v>351</v>
      </c>
      <c r="AG7" s="1142"/>
      <c r="AH7" s="1142"/>
      <c r="AI7" s="1142"/>
      <c r="AJ7" s="1143"/>
      <c r="AK7" s="1144">
        <v>645</v>
      </c>
      <c r="AL7" s="1145"/>
      <c r="AM7" s="1145"/>
      <c r="AN7" s="1145"/>
      <c r="AO7" s="1145"/>
      <c r="AP7" s="1145">
        <v>17979</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t="s">
        <v>565</v>
      </c>
      <c r="BS7" s="1135" t="s">
        <v>557</v>
      </c>
      <c r="BT7" s="1136"/>
      <c r="BU7" s="1136"/>
      <c r="BV7" s="1136"/>
      <c r="BW7" s="1136"/>
      <c r="BX7" s="1136"/>
      <c r="BY7" s="1136"/>
      <c r="BZ7" s="1136"/>
      <c r="CA7" s="1136"/>
      <c r="CB7" s="1136"/>
      <c r="CC7" s="1136"/>
      <c r="CD7" s="1136"/>
      <c r="CE7" s="1136"/>
      <c r="CF7" s="1136"/>
      <c r="CG7" s="1148"/>
      <c r="CH7" s="1132">
        <v>19</v>
      </c>
      <c r="CI7" s="1133"/>
      <c r="CJ7" s="1133"/>
      <c r="CK7" s="1133"/>
      <c r="CL7" s="1134"/>
      <c r="CM7" s="1132">
        <v>-120</v>
      </c>
      <c r="CN7" s="1133"/>
      <c r="CO7" s="1133"/>
      <c r="CP7" s="1133"/>
      <c r="CQ7" s="1134"/>
      <c r="CR7" s="1132">
        <v>2</v>
      </c>
      <c r="CS7" s="1133"/>
      <c r="CT7" s="1133"/>
      <c r="CU7" s="1133"/>
      <c r="CV7" s="1134"/>
      <c r="CW7" s="1132">
        <v>20</v>
      </c>
      <c r="CX7" s="1133"/>
      <c r="CY7" s="1133"/>
      <c r="CZ7" s="1133"/>
      <c r="DA7" s="1134"/>
      <c r="DB7" s="1132" t="s">
        <v>549</v>
      </c>
      <c r="DC7" s="1133"/>
      <c r="DD7" s="1133"/>
      <c r="DE7" s="1133"/>
      <c r="DF7" s="1134"/>
      <c r="DG7" s="1132">
        <v>401</v>
      </c>
      <c r="DH7" s="1133"/>
      <c r="DI7" s="1133"/>
      <c r="DJ7" s="1133"/>
      <c r="DK7" s="1134"/>
      <c r="DL7" s="1132" t="s">
        <v>549</v>
      </c>
      <c r="DM7" s="1133"/>
      <c r="DN7" s="1133"/>
      <c r="DO7" s="1133"/>
      <c r="DP7" s="1134"/>
      <c r="DQ7" s="1132">
        <v>118</v>
      </c>
      <c r="DR7" s="1133"/>
      <c r="DS7" s="1133"/>
      <c r="DT7" s="1133"/>
      <c r="DU7" s="1134"/>
      <c r="DV7" s="1135"/>
      <c r="DW7" s="1136"/>
      <c r="DX7" s="1136"/>
      <c r="DY7" s="1136"/>
      <c r="DZ7" s="1137"/>
      <c r="EA7" s="222"/>
    </row>
    <row r="8" spans="1:131" s="223" customFormat="1" ht="26.25" customHeight="1" x14ac:dyDescent="0.15">
      <c r="A8" s="226">
        <v>2</v>
      </c>
      <c r="B8" s="1066" t="s">
        <v>376</v>
      </c>
      <c r="C8" s="1067"/>
      <c r="D8" s="1067"/>
      <c r="E8" s="1067"/>
      <c r="F8" s="1067"/>
      <c r="G8" s="1067"/>
      <c r="H8" s="1067"/>
      <c r="I8" s="1067"/>
      <c r="J8" s="1067"/>
      <c r="K8" s="1067"/>
      <c r="L8" s="1067"/>
      <c r="M8" s="1067"/>
      <c r="N8" s="1067"/>
      <c r="O8" s="1067"/>
      <c r="P8" s="1068"/>
      <c r="Q8" s="1074">
        <v>154</v>
      </c>
      <c r="R8" s="1075"/>
      <c r="S8" s="1075"/>
      <c r="T8" s="1075"/>
      <c r="U8" s="1075"/>
      <c r="V8" s="1075">
        <v>143</v>
      </c>
      <c r="W8" s="1075"/>
      <c r="X8" s="1075"/>
      <c r="Y8" s="1075"/>
      <c r="Z8" s="1075"/>
      <c r="AA8" s="1075">
        <v>11</v>
      </c>
      <c r="AB8" s="1075"/>
      <c r="AC8" s="1075"/>
      <c r="AD8" s="1075"/>
      <c r="AE8" s="1076"/>
      <c r="AF8" s="1071">
        <v>11</v>
      </c>
      <c r="AG8" s="1072"/>
      <c r="AH8" s="1072"/>
      <c r="AI8" s="1072"/>
      <c r="AJ8" s="1073"/>
      <c r="AK8" s="1116">
        <v>86</v>
      </c>
      <c r="AL8" s="1117"/>
      <c r="AM8" s="1117"/>
      <c r="AN8" s="1117"/>
      <c r="AO8" s="1117"/>
      <c r="AP8" s="1117">
        <v>50</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558</v>
      </c>
      <c r="BT8" s="1029"/>
      <c r="BU8" s="1029"/>
      <c r="BV8" s="1029"/>
      <c r="BW8" s="1029"/>
      <c r="BX8" s="1029"/>
      <c r="BY8" s="1029"/>
      <c r="BZ8" s="1029"/>
      <c r="CA8" s="1029"/>
      <c r="CB8" s="1029"/>
      <c r="CC8" s="1029"/>
      <c r="CD8" s="1029"/>
      <c r="CE8" s="1029"/>
      <c r="CF8" s="1029"/>
      <c r="CG8" s="1050"/>
      <c r="CH8" s="1025">
        <v>6</v>
      </c>
      <c r="CI8" s="1026"/>
      <c r="CJ8" s="1026"/>
      <c r="CK8" s="1026"/>
      <c r="CL8" s="1027"/>
      <c r="CM8" s="1025">
        <v>45</v>
      </c>
      <c r="CN8" s="1026"/>
      <c r="CO8" s="1026"/>
      <c r="CP8" s="1026"/>
      <c r="CQ8" s="1027"/>
      <c r="CR8" s="1025">
        <v>30</v>
      </c>
      <c r="CS8" s="1026"/>
      <c r="CT8" s="1026"/>
      <c r="CU8" s="1026"/>
      <c r="CV8" s="1027"/>
      <c r="CW8" s="1025" t="s">
        <v>549</v>
      </c>
      <c r="CX8" s="1026"/>
      <c r="CY8" s="1026"/>
      <c r="CZ8" s="1026"/>
      <c r="DA8" s="1027"/>
      <c r="DB8" s="1025" t="s">
        <v>549</v>
      </c>
      <c r="DC8" s="1026"/>
      <c r="DD8" s="1026"/>
      <c r="DE8" s="1026"/>
      <c r="DF8" s="1027"/>
      <c r="DG8" s="1025" t="s">
        <v>549</v>
      </c>
      <c r="DH8" s="1026"/>
      <c r="DI8" s="1026"/>
      <c r="DJ8" s="1026"/>
      <c r="DK8" s="1027"/>
      <c r="DL8" s="1025" t="s">
        <v>549</v>
      </c>
      <c r="DM8" s="1026"/>
      <c r="DN8" s="1026"/>
      <c r="DO8" s="1026"/>
      <c r="DP8" s="1027"/>
      <c r="DQ8" s="1025" t="s">
        <v>549</v>
      </c>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377</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378</v>
      </c>
      <c r="B23" s="973" t="s">
        <v>379</v>
      </c>
      <c r="C23" s="974"/>
      <c r="D23" s="974"/>
      <c r="E23" s="974"/>
      <c r="F23" s="974"/>
      <c r="G23" s="974"/>
      <c r="H23" s="974"/>
      <c r="I23" s="974"/>
      <c r="J23" s="974"/>
      <c r="K23" s="974"/>
      <c r="L23" s="974"/>
      <c r="M23" s="974"/>
      <c r="N23" s="974"/>
      <c r="O23" s="974"/>
      <c r="P23" s="984"/>
      <c r="Q23" s="1103">
        <v>19868</v>
      </c>
      <c r="R23" s="1097"/>
      <c r="S23" s="1097"/>
      <c r="T23" s="1097"/>
      <c r="U23" s="1097"/>
      <c r="V23" s="1097">
        <v>19185</v>
      </c>
      <c r="W23" s="1097"/>
      <c r="X23" s="1097"/>
      <c r="Y23" s="1097"/>
      <c r="Z23" s="1097"/>
      <c r="AA23" s="1097">
        <v>683</v>
      </c>
      <c r="AB23" s="1097"/>
      <c r="AC23" s="1097"/>
      <c r="AD23" s="1097"/>
      <c r="AE23" s="1104"/>
      <c r="AF23" s="1105">
        <v>362</v>
      </c>
      <c r="AG23" s="1097"/>
      <c r="AH23" s="1097"/>
      <c r="AI23" s="1097"/>
      <c r="AJ23" s="1106"/>
      <c r="AK23" s="1107"/>
      <c r="AL23" s="1108"/>
      <c r="AM23" s="1108"/>
      <c r="AN23" s="1108"/>
      <c r="AO23" s="1108"/>
      <c r="AP23" s="1097">
        <v>18029</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380</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381</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358</v>
      </c>
      <c r="B26" s="1032"/>
      <c r="C26" s="1032"/>
      <c r="D26" s="1032"/>
      <c r="E26" s="1032"/>
      <c r="F26" s="1032"/>
      <c r="G26" s="1032"/>
      <c r="H26" s="1032"/>
      <c r="I26" s="1032"/>
      <c r="J26" s="1032"/>
      <c r="K26" s="1032"/>
      <c r="L26" s="1032"/>
      <c r="M26" s="1032"/>
      <c r="N26" s="1032"/>
      <c r="O26" s="1032"/>
      <c r="P26" s="1033"/>
      <c r="Q26" s="1037" t="s">
        <v>382</v>
      </c>
      <c r="R26" s="1038"/>
      <c r="S26" s="1038"/>
      <c r="T26" s="1038"/>
      <c r="U26" s="1039"/>
      <c r="V26" s="1037" t="s">
        <v>383</v>
      </c>
      <c r="W26" s="1038"/>
      <c r="X26" s="1038"/>
      <c r="Y26" s="1038"/>
      <c r="Z26" s="1039"/>
      <c r="AA26" s="1037" t="s">
        <v>384</v>
      </c>
      <c r="AB26" s="1038"/>
      <c r="AC26" s="1038"/>
      <c r="AD26" s="1038"/>
      <c r="AE26" s="1038"/>
      <c r="AF26" s="1091" t="s">
        <v>385</v>
      </c>
      <c r="AG26" s="1044"/>
      <c r="AH26" s="1044"/>
      <c r="AI26" s="1044"/>
      <c r="AJ26" s="1092"/>
      <c r="AK26" s="1038" t="s">
        <v>386</v>
      </c>
      <c r="AL26" s="1038"/>
      <c r="AM26" s="1038"/>
      <c r="AN26" s="1038"/>
      <c r="AO26" s="1039"/>
      <c r="AP26" s="1037" t="s">
        <v>387</v>
      </c>
      <c r="AQ26" s="1038"/>
      <c r="AR26" s="1038"/>
      <c r="AS26" s="1038"/>
      <c r="AT26" s="1039"/>
      <c r="AU26" s="1037" t="s">
        <v>388</v>
      </c>
      <c r="AV26" s="1038"/>
      <c r="AW26" s="1038"/>
      <c r="AX26" s="1038"/>
      <c r="AY26" s="1039"/>
      <c r="AZ26" s="1037" t="s">
        <v>389</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390</v>
      </c>
      <c r="C28" s="1084"/>
      <c r="D28" s="1084"/>
      <c r="E28" s="1084"/>
      <c r="F28" s="1084"/>
      <c r="G28" s="1084"/>
      <c r="H28" s="1084"/>
      <c r="I28" s="1084"/>
      <c r="J28" s="1084"/>
      <c r="K28" s="1084"/>
      <c r="L28" s="1084"/>
      <c r="M28" s="1084"/>
      <c r="N28" s="1084"/>
      <c r="O28" s="1084"/>
      <c r="P28" s="1085"/>
      <c r="Q28" s="1086">
        <v>3290</v>
      </c>
      <c r="R28" s="1087"/>
      <c r="S28" s="1087"/>
      <c r="T28" s="1087"/>
      <c r="U28" s="1087"/>
      <c r="V28" s="1087">
        <v>3254</v>
      </c>
      <c r="W28" s="1087"/>
      <c r="X28" s="1087"/>
      <c r="Y28" s="1087"/>
      <c r="Z28" s="1087"/>
      <c r="AA28" s="1087">
        <v>36</v>
      </c>
      <c r="AB28" s="1087"/>
      <c r="AC28" s="1087"/>
      <c r="AD28" s="1087"/>
      <c r="AE28" s="1088"/>
      <c r="AF28" s="1089">
        <v>36</v>
      </c>
      <c r="AG28" s="1087"/>
      <c r="AH28" s="1087"/>
      <c r="AI28" s="1087"/>
      <c r="AJ28" s="1090"/>
      <c r="AK28" s="1078">
        <v>284</v>
      </c>
      <c r="AL28" s="1079"/>
      <c r="AM28" s="1079"/>
      <c r="AN28" s="1079"/>
      <c r="AO28" s="1079"/>
      <c r="AP28" s="1079" t="s">
        <v>549</v>
      </c>
      <c r="AQ28" s="1079"/>
      <c r="AR28" s="1079"/>
      <c r="AS28" s="1079"/>
      <c r="AT28" s="1079"/>
      <c r="AU28" s="1079" t="s">
        <v>549</v>
      </c>
      <c r="AV28" s="1079"/>
      <c r="AW28" s="1079"/>
      <c r="AX28" s="1079"/>
      <c r="AY28" s="1079"/>
      <c r="AZ28" s="1080" t="s">
        <v>549</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391</v>
      </c>
      <c r="C29" s="1067"/>
      <c r="D29" s="1067"/>
      <c r="E29" s="1067"/>
      <c r="F29" s="1067"/>
      <c r="G29" s="1067"/>
      <c r="H29" s="1067"/>
      <c r="I29" s="1067"/>
      <c r="J29" s="1067"/>
      <c r="K29" s="1067"/>
      <c r="L29" s="1067"/>
      <c r="M29" s="1067"/>
      <c r="N29" s="1067"/>
      <c r="O29" s="1067"/>
      <c r="P29" s="1068"/>
      <c r="Q29" s="1074">
        <v>2959</v>
      </c>
      <c r="R29" s="1075"/>
      <c r="S29" s="1075"/>
      <c r="T29" s="1075"/>
      <c r="U29" s="1075"/>
      <c r="V29" s="1075">
        <v>2916</v>
      </c>
      <c r="W29" s="1075"/>
      <c r="X29" s="1075"/>
      <c r="Y29" s="1075"/>
      <c r="Z29" s="1075"/>
      <c r="AA29" s="1075">
        <v>42</v>
      </c>
      <c r="AB29" s="1075"/>
      <c r="AC29" s="1075"/>
      <c r="AD29" s="1075"/>
      <c r="AE29" s="1076"/>
      <c r="AF29" s="1071">
        <v>42</v>
      </c>
      <c r="AG29" s="1072"/>
      <c r="AH29" s="1072"/>
      <c r="AI29" s="1072"/>
      <c r="AJ29" s="1073"/>
      <c r="AK29" s="1016">
        <v>456</v>
      </c>
      <c r="AL29" s="1007"/>
      <c r="AM29" s="1007"/>
      <c r="AN29" s="1007"/>
      <c r="AO29" s="1007"/>
      <c r="AP29" s="1007" t="s">
        <v>549</v>
      </c>
      <c r="AQ29" s="1007"/>
      <c r="AR29" s="1007"/>
      <c r="AS29" s="1007"/>
      <c r="AT29" s="1007"/>
      <c r="AU29" s="1007" t="s">
        <v>549</v>
      </c>
      <c r="AV29" s="1007"/>
      <c r="AW29" s="1007"/>
      <c r="AX29" s="1007"/>
      <c r="AY29" s="1007"/>
      <c r="AZ29" s="1077" t="s">
        <v>549</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392</v>
      </c>
      <c r="C30" s="1067"/>
      <c r="D30" s="1067"/>
      <c r="E30" s="1067"/>
      <c r="F30" s="1067"/>
      <c r="G30" s="1067"/>
      <c r="H30" s="1067"/>
      <c r="I30" s="1067"/>
      <c r="J30" s="1067"/>
      <c r="K30" s="1067"/>
      <c r="L30" s="1067"/>
      <c r="M30" s="1067"/>
      <c r="N30" s="1067"/>
      <c r="O30" s="1067"/>
      <c r="P30" s="1068"/>
      <c r="Q30" s="1074">
        <v>525</v>
      </c>
      <c r="R30" s="1075"/>
      <c r="S30" s="1075"/>
      <c r="T30" s="1075"/>
      <c r="U30" s="1075"/>
      <c r="V30" s="1075">
        <v>513</v>
      </c>
      <c r="W30" s="1075"/>
      <c r="X30" s="1075"/>
      <c r="Y30" s="1075"/>
      <c r="Z30" s="1075"/>
      <c r="AA30" s="1075">
        <v>11</v>
      </c>
      <c r="AB30" s="1075"/>
      <c r="AC30" s="1075"/>
      <c r="AD30" s="1075"/>
      <c r="AE30" s="1076"/>
      <c r="AF30" s="1071">
        <v>11</v>
      </c>
      <c r="AG30" s="1072"/>
      <c r="AH30" s="1072"/>
      <c r="AI30" s="1072"/>
      <c r="AJ30" s="1073"/>
      <c r="AK30" s="1016">
        <v>137</v>
      </c>
      <c r="AL30" s="1007"/>
      <c r="AM30" s="1007"/>
      <c r="AN30" s="1007"/>
      <c r="AO30" s="1007"/>
      <c r="AP30" s="1007" t="s">
        <v>549</v>
      </c>
      <c r="AQ30" s="1007"/>
      <c r="AR30" s="1007"/>
      <c r="AS30" s="1007"/>
      <c r="AT30" s="1007"/>
      <c r="AU30" s="1007" t="s">
        <v>549</v>
      </c>
      <c r="AV30" s="1007"/>
      <c r="AW30" s="1007"/>
      <c r="AX30" s="1007"/>
      <c r="AY30" s="1007"/>
      <c r="AZ30" s="1077" t="s">
        <v>549</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393</v>
      </c>
      <c r="C31" s="1067"/>
      <c r="D31" s="1067"/>
      <c r="E31" s="1067"/>
      <c r="F31" s="1067"/>
      <c r="G31" s="1067"/>
      <c r="H31" s="1067"/>
      <c r="I31" s="1067"/>
      <c r="J31" s="1067"/>
      <c r="K31" s="1067"/>
      <c r="L31" s="1067"/>
      <c r="M31" s="1067"/>
      <c r="N31" s="1067"/>
      <c r="O31" s="1067"/>
      <c r="P31" s="1068"/>
      <c r="Q31" s="1074">
        <v>1493</v>
      </c>
      <c r="R31" s="1075"/>
      <c r="S31" s="1075"/>
      <c r="T31" s="1075"/>
      <c r="U31" s="1075"/>
      <c r="V31" s="1075">
        <v>1461</v>
      </c>
      <c r="W31" s="1075"/>
      <c r="X31" s="1075"/>
      <c r="Y31" s="1075"/>
      <c r="Z31" s="1075"/>
      <c r="AA31" s="1075">
        <v>32</v>
      </c>
      <c r="AB31" s="1075"/>
      <c r="AC31" s="1075"/>
      <c r="AD31" s="1075"/>
      <c r="AE31" s="1076"/>
      <c r="AF31" s="1071">
        <v>1187</v>
      </c>
      <c r="AG31" s="1072"/>
      <c r="AH31" s="1072"/>
      <c r="AI31" s="1072"/>
      <c r="AJ31" s="1073"/>
      <c r="AK31" s="1016">
        <v>146</v>
      </c>
      <c r="AL31" s="1007"/>
      <c r="AM31" s="1007"/>
      <c r="AN31" s="1007"/>
      <c r="AO31" s="1007"/>
      <c r="AP31" s="1007">
        <v>246</v>
      </c>
      <c r="AQ31" s="1007"/>
      <c r="AR31" s="1007"/>
      <c r="AS31" s="1007"/>
      <c r="AT31" s="1007"/>
      <c r="AU31" s="1007">
        <v>132</v>
      </c>
      <c r="AV31" s="1007"/>
      <c r="AW31" s="1007"/>
      <c r="AX31" s="1007"/>
      <c r="AY31" s="1007"/>
      <c r="AZ31" s="1077" t="s">
        <v>549</v>
      </c>
      <c r="BA31" s="1077"/>
      <c r="BB31" s="1077"/>
      <c r="BC31" s="1077"/>
      <c r="BD31" s="1077"/>
      <c r="BE31" s="1008" t="s">
        <v>394</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395</v>
      </c>
      <c r="C32" s="1067"/>
      <c r="D32" s="1067"/>
      <c r="E32" s="1067"/>
      <c r="F32" s="1067"/>
      <c r="G32" s="1067"/>
      <c r="H32" s="1067"/>
      <c r="I32" s="1067"/>
      <c r="J32" s="1067"/>
      <c r="K32" s="1067"/>
      <c r="L32" s="1067"/>
      <c r="M32" s="1067"/>
      <c r="N32" s="1067"/>
      <c r="O32" s="1067"/>
      <c r="P32" s="1068"/>
      <c r="Q32" s="1074">
        <v>757</v>
      </c>
      <c r="R32" s="1075"/>
      <c r="S32" s="1075"/>
      <c r="T32" s="1075"/>
      <c r="U32" s="1075"/>
      <c r="V32" s="1075">
        <v>705</v>
      </c>
      <c r="W32" s="1075"/>
      <c r="X32" s="1075"/>
      <c r="Y32" s="1075"/>
      <c r="Z32" s="1075"/>
      <c r="AA32" s="1075">
        <v>52</v>
      </c>
      <c r="AB32" s="1075"/>
      <c r="AC32" s="1075"/>
      <c r="AD32" s="1075"/>
      <c r="AE32" s="1076"/>
      <c r="AF32" s="1071">
        <v>920</v>
      </c>
      <c r="AG32" s="1072"/>
      <c r="AH32" s="1072"/>
      <c r="AI32" s="1072"/>
      <c r="AJ32" s="1073"/>
      <c r="AK32" s="1016">
        <v>10</v>
      </c>
      <c r="AL32" s="1007"/>
      <c r="AM32" s="1007"/>
      <c r="AN32" s="1007"/>
      <c r="AO32" s="1007"/>
      <c r="AP32" s="1007">
        <v>2163</v>
      </c>
      <c r="AQ32" s="1007"/>
      <c r="AR32" s="1007"/>
      <c r="AS32" s="1007"/>
      <c r="AT32" s="1007"/>
      <c r="AU32" s="1007">
        <v>6</v>
      </c>
      <c r="AV32" s="1007"/>
      <c r="AW32" s="1007"/>
      <c r="AX32" s="1007"/>
      <c r="AY32" s="1007"/>
      <c r="AZ32" s="1077" t="s">
        <v>549</v>
      </c>
      <c r="BA32" s="1077"/>
      <c r="BB32" s="1077"/>
      <c r="BC32" s="1077"/>
      <c r="BD32" s="1077"/>
      <c r="BE32" s="1008" t="s">
        <v>394</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396</v>
      </c>
      <c r="C33" s="1067"/>
      <c r="D33" s="1067"/>
      <c r="E33" s="1067"/>
      <c r="F33" s="1067"/>
      <c r="G33" s="1067"/>
      <c r="H33" s="1067"/>
      <c r="I33" s="1067"/>
      <c r="J33" s="1067"/>
      <c r="K33" s="1067"/>
      <c r="L33" s="1067"/>
      <c r="M33" s="1067"/>
      <c r="N33" s="1067"/>
      <c r="O33" s="1067"/>
      <c r="P33" s="1068"/>
      <c r="Q33" s="1074">
        <v>1364</v>
      </c>
      <c r="R33" s="1075"/>
      <c r="S33" s="1075"/>
      <c r="T33" s="1075"/>
      <c r="U33" s="1075"/>
      <c r="V33" s="1075">
        <v>1370</v>
      </c>
      <c r="W33" s="1075"/>
      <c r="X33" s="1075"/>
      <c r="Y33" s="1075"/>
      <c r="Z33" s="1075"/>
      <c r="AA33" s="1075">
        <v>6</v>
      </c>
      <c r="AB33" s="1075"/>
      <c r="AC33" s="1075"/>
      <c r="AD33" s="1075"/>
      <c r="AE33" s="1076"/>
      <c r="AF33" s="1071">
        <v>4</v>
      </c>
      <c r="AG33" s="1072"/>
      <c r="AH33" s="1072"/>
      <c r="AI33" s="1072"/>
      <c r="AJ33" s="1073"/>
      <c r="AK33" s="1016">
        <v>607</v>
      </c>
      <c r="AL33" s="1007"/>
      <c r="AM33" s="1007"/>
      <c r="AN33" s="1007"/>
      <c r="AO33" s="1007"/>
      <c r="AP33" s="1007">
        <v>10941</v>
      </c>
      <c r="AQ33" s="1007"/>
      <c r="AR33" s="1007"/>
      <c r="AS33" s="1007"/>
      <c r="AT33" s="1007"/>
      <c r="AU33" s="1007">
        <v>70089</v>
      </c>
      <c r="AV33" s="1007"/>
      <c r="AW33" s="1007"/>
      <c r="AX33" s="1007"/>
      <c r="AY33" s="1007"/>
      <c r="AZ33" s="1077" t="s">
        <v>549</v>
      </c>
      <c r="BA33" s="1077"/>
      <c r="BB33" s="1077"/>
      <c r="BC33" s="1077"/>
      <c r="BD33" s="1077"/>
      <c r="BE33" s="1008" t="s">
        <v>394</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397</v>
      </c>
      <c r="C34" s="1067"/>
      <c r="D34" s="1067"/>
      <c r="E34" s="1067"/>
      <c r="F34" s="1067"/>
      <c r="G34" s="1067"/>
      <c r="H34" s="1067"/>
      <c r="I34" s="1067"/>
      <c r="J34" s="1067"/>
      <c r="K34" s="1067"/>
      <c r="L34" s="1067"/>
      <c r="M34" s="1067"/>
      <c r="N34" s="1067"/>
      <c r="O34" s="1067"/>
      <c r="P34" s="1068"/>
      <c r="Q34" s="1074">
        <v>4</v>
      </c>
      <c r="R34" s="1075"/>
      <c r="S34" s="1075"/>
      <c r="T34" s="1075"/>
      <c r="U34" s="1075"/>
      <c r="V34" s="1075">
        <v>4</v>
      </c>
      <c r="W34" s="1075"/>
      <c r="X34" s="1075"/>
      <c r="Y34" s="1075"/>
      <c r="Z34" s="1075"/>
      <c r="AA34" s="1075">
        <v>0</v>
      </c>
      <c r="AB34" s="1075"/>
      <c r="AC34" s="1075"/>
      <c r="AD34" s="1075"/>
      <c r="AE34" s="1076"/>
      <c r="AF34" s="1071">
        <v>29</v>
      </c>
      <c r="AG34" s="1072"/>
      <c r="AH34" s="1072"/>
      <c r="AI34" s="1072"/>
      <c r="AJ34" s="1073"/>
      <c r="AK34" s="1016">
        <v>0</v>
      </c>
      <c r="AL34" s="1007"/>
      <c r="AM34" s="1007"/>
      <c r="AN34" s="1007"/>
      <c r="AO34" s="1007"/>
      <c r="AP34" s="1007" t="s">
        <v>549</v>
      </c>
      <c r="AQ34" s="1007"/>
      <c r="AR34" s="1007"/>
      <c r="AS34" s="1007"/>
      <c r="AT34" s="1007"/>
      <c r="AU34" s="1007" t="s">
        <v>549</v>
      </c>
      <c r="AV34" s="1007"/>
      <c r="AW34" s="1007"/>
      <c r="AX34" s="1007"/>
      <c r="AY34" s="1007"/>
      <c r="AZ34" s="1077" t="s">
        <v>549</v>
      </c>
      <c r="BA34" s="1077"/>
      <c r="BB34" s="1077"/>
      <c r="BC34" s="1077"/>
      <c r="BD34" s="1077"/>
      <c r="BE34" s="1008" t="s">
        <v>394</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398</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378</v>
      </c>
      <c r="B63" s="973" t="s">
        <v>399</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2230</v>
      </c>
      <c r="AG63" s="995"/>
      <c r="AH63" s="995"/>
      <c r="AI63" s="995"/>
      <c r="AJ63" s="1058"/>
      <c r="AK63" s="1059"/>
      <c r="AL63" s="999"/>
      <c r="AM63" s="999"/>
      <c r="AN63" s="999"/>
      <c r="AO63" s="999"/>
      <c r="AP63" s="995">
        <v>13350</v>
      </c>
      <c r="AQ63" s="995"/>
      <c r="AR63" s="995"/>
      <c r="AS63" s="995"/>
      <c r="AT63" s="995"/>
      <c r="AU63" s="995">
        <v>7228</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401</v>
      </c>
      <c r="B66" s="1032"/>
      <c r="C66" s="1032"/>
      <c r="D66" s="1032"/>
      <c r="E66" s="1032"/>
      <c r="F66" s="1032"/>
      <c r="G66" s="1032"/>
      <c r="H66" s="1032"/>
      <c r="I66" s="1032"/>
      <c r="J66" s="1032"/>
      <c r="K66" s="1032"/>
      <c r="L66" s="1032"/>
      <c r="M66" s="1032"/>
      <c r="N66" s="1032"/>
      <c r="O66" s="1032"/>
      <c r="P66" s="1033"/>
      <c r="Q66" s="1037" t="s">
        <v>382</v>
      </c>
      <c r="R66" s="1038"/>
      <c r="S66" s="1038"/>
      <c r="T66" s="1038"/>
      <c r="U66" s="1039"/>
      <c r="V66" s="1037" t="s">
        <v>383</v>
      </c>
      <c r="W66" s="1038"/>
      <c r="X66" s="1038"/>
      <c r="Y66" s="1038"/>
      <c r="Z66" s="1039"/>
      <c r="AA66" s="1037" t="s">
        <v>384</v>
      </c>
      <c r="AB66" s="1038"/>
      <c r="AC66" s="1038"/>
      <c r="AD66" s="1038"/>
      <c r="AE66" s="1039"/>
      <c r="AF66" s="1043" t="s">
        <v>385</v>
      </c>
      <c r="AG66" s="1044"/>
      <c r="AH66" s="1044"/>
      <c r="AI66" s="1044"/>
      <c r="AJ66" s="1045"/>
      <c r="AK66" s="1037" t="s">
        <v>386</v>
      </c>
      <c r="AL66" s="1032"/>
      <c r="AM66" s="1032"/>
      <c r="AN66" s="1032"/>
      <c r="AO66" s="1033"/>
      <c r="AP66" s="1037" t="s">
        <v>387</v>
      </c>
      <c r="AQ66" s="1038"/>
      <c r="AR66" s="1038"/>
      <c r="AS66" s="1038"/>
      <c r="AT66" s="1039"/>
      <c r="AU66" s="1037" t="s">
        <v>402</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550</v>
      </c>
      <c r="C68" s="1022"/>
      <c r="D68" s="1022"/>
      <c r="E68" s="1022"/>
      <c r="F68" s="1022"/>
      <c r="G68" s="1022"/>
      <c r="H68" s="1022"/>
      <c r="I68" s="1022"/>
      <c r="J68" s="1022"/>
      <c r="K68" s="1022"/>
      <c r="L68" s="1022"/>
      <c r="M68" s="1022"/>
      <c r="N68" s="1022"/>
      <c r="O68" s="1022"/>
      <c r="P68" s="1023"/>
      <c r="Q68" s="1024">
        <v>1</v>
      </c>
      <c r="R68" s="1018"/>
      <c r="S68" s="1018"/>
      <c r="T68" s="1018"/>
      <c r="U68" s="1018"/>
      <c r="V68" s="1018">
        <v>1</v>
      </c>
      <c r="W68" s="1018"/>
      <c r="X68" s="1018"/>
      <c r="Y68" s="1018"/>
      <c r="Z68" s="1018"/>
      <c r="AA68" s="1018">
        <v>0</v>
      </c>
      <c r="AB68" s="1018"/>
      <c r="AC68" s="1018"/>
      <c r="AD68" s="1018"/>
      <c r="AE68" s="1018"/>
      <c r="AF68" s="1018">
        <v>0</v>
      </c>
      <c r="AG68" s="1018"/>
      <c r="AH68" s="1018"/>
      <c r="AI68" s="1018"/>
      <c r="AJ68" s="1018"/>
      <c r="AK68" s="1018" t="s">
        <v>549</v>
      </c>
      <c r="AL68" s="1018"/>
      <c r="AM68" s="1018"/>
      <c r="AN68" s="1018"/>
      <c r="AO68" s="1018"/>
      <c r="AP68" s="1018" t="s">
        <v>549</v>
      </c>
      <c r="AQ68" s="1018"/>
      <c r="AR68" s="1018"/>
      <c r="AS68" s="1018"/>
      <c r="AT68" s="1018"/>
      <c r="AU68" s="1018" t="s">
        <v>549</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551</v>
      </c>
      <c r="C69" s="1011"/>
      <c r="D69" s="1011"/>
      <c r="E69" s="1011"/>
      <c r="F69" s="1011"/>
      <c r="G69" s="1011"/>
      <c r="H69" s="1011"/>
      <c r="I69" s="1011"/>
      <c r="J69" s="1011"/>
      <c r="K69" s="1011"/>
      <c r="L69" s="1011"/>
      <c r="M69" s="1011"/>
      <c r="N69" s="1011"/>
      <c r="O69" s="1011"/>
      <c r="P69" s="1012"/>
      <c r="Q69" s="1013">
        <v>3353</v>
      </c>
      <c r="R69" s="1007"/>
      <c r="S69" s="1007"/>
      <c r="T69" s="1007"/>
      <c r="U69" s="1007"/>
      <c r="V69" s="1007">
        <v>2783</v>
      </c>
      <c r="W69" s="1007"/>
      <c r="X69" s="1007"/>
      <c r="Y69" s="1007"/>
      <c r="Z69" s="1007"/>
      <c r="AA69" s="1007">
        <v>570</v>
      </c>
      <c r="AB69" s="1007"/>
      <c r="AC69" s="1007"/>
      <c r="AD69" s="1007"/>
      <c r="AE69" s="1007"/>
      <c r="AF69" s="1007">
        <v>570</v>
      </c>
      <c r="AG69" s="1007"/>
      <c r="AH69" s="1007"/>
      <c r="AI69" s="1007"/>
      <c r="AJ69" s="1007"/>
      <c r="AK69" s="1007" t="s">
        <v>549</v>
      </c>
      <c r="AL69" s="1007"/>
      <c r="AM69" s="1007"/>
      <c r="AN69" s="1007"/>
      <c r="AO69" s="1007"/>
      <c r="AP69" s="1007" t="s">
        <v>549</v>
      </c>
      <c r="AQ69" s="1007"/>
      <c r="AR69" s="1007"/>
      <c r="AS69" s="1007"/>
      <c r="AT69" s="1007"/>
      <c r="AU69" s="1007" t="s">
        <v>549</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552</v>
      </c>
      <c r="C70" s="1011"/>
      <c r="D70" s="1011"/>
      <c r="E70" s="1011"/>
      <c r="F70" s="1011"/>
      <c r="G70" s="1011"/>
      <c r="H70" s="1011"/>
      <c r="I70" s="1011"/>
      <c r="J70" s="1011"/>
      <c r="K70" s="1011"/>
      <c r="L70" s="1011"/>
      <c r="M70" s="1011"/>
      <c r="N70" s="1011"/>
      <c r="O70" s="1011"/>
      <c r="P70" s="1012"/>
      <c r="Q70" s="1013">
        <v>881</v>
      </c>
      <c r="R70" s="1007"/>
      <c r="S70" s="1007"/>
      <c r="T70" s="1007"/>
      <c r="U70" s="1007"/>
      <c r="V70" s="1007">
        <v>857</v>
      </c>
      <c r="W70" s="1007"/>
      <c r="X70" s="1007"/>
      <c r="Y70" s="1007"/>
      <c r="Z70" s="1007"/>
      <c r="AA70" s="1007">
        <v>23</v>
      </c>
      <c r="AB70" s="1007"/>
      <c r="AC70" s="1007"/>
      <c r="AD70" s="1007"/>
      <c r="AE70" s="1007"/>
      <c r="AF70" s="1007">
        <v>23</v>
      </c>
      <c r="AG70" s="1007"/>
      <c r="AH70" s="1007"/>
      <c r="AI70" s="1007"/>
      <c r="AJ70" s="1007"/>
      <c r="AK70" s="1007" t="s">
        <v>549</v>
      </c>
      <c r="AL70" s="1007"/>
      <c r="AM70" s="1007"/>
      <c r="AN70" s="1007"/>
      <c r="AO70" s="1007"/>
      <c r="AP70" s="1007" t="s">
        <v>549</v>
      </c>
      <c r="AQ70" s="1007"/>
      <c r="AR70" s="1007"/>
      <c r="AS70" s="1007"/>
      <c r="AT70" s="1007"/>
      <c r="AU70" s="1007" t="s">
        <v>549</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553</v>
      </c>
      <c r="C71" s="1011"/>
      <c r="D71" s="1011"/>
      <c r="E71" s="1011"/>
      <c r="F71" s="1011"/>
      <c r="G71" s="1011"/>
      <c r="H71" s="1011"/>
      <c r="I71" s="1011"/>
      <c r="J71" s="1011"/>
      <c r="K71" s="1011"/>
      <c r="L71" s="1011"/>
      <c r="M71" s="1011"/>
      <c r="N71" s="1011"/>
      <c r="O71" s="1011"/>
      <c r="P71" s="1012"/>
      <c r="Q71" s="1013">
        <v>184908</v>
      </c>
      <c r="R71" s="1007"/>
      <c r="S71" s="1007"/>
      <c r="T71" s="1007"/>
      <c r="U71" s="1007"/>
      <c r="V71" s="1007">
        <v>182658</v>
      </c>
      <c r="W71" s="1007"/>
      <c r="X71" s="1007"/>
      <c r="Y71" s="1007"/>
      <c r="Z71" s="1007"/>
      <c r="AA71" s="1007">
        <v>2250</v>
      </c>
      <c r="AB71" s="1007"/>
      <c r="AC71" s="1007"/>
      <c r="AD71" s="1007"/>
      <c r="AE71" s="1007"/>
      <c r="AF71" s="1007">
        <v>2250</v>
      </c>
      <c r="AG71" s="1007"/>
      <c r="AH71" s="1007"/>
      <c r="AI71" s="1007"/>
      <c r="AJ71" s="1007"/>
      <c r="AK71" s="1007">
        <v>1084</v>
      </c>
      <c r="AL71" s="1007"/>
      <c r="AM71" s="1007"/>
      <c r="AN71" s="1007"/>
      <c r="AO71" s="1007"/>
      <c r="AP71" s="1007" t="s">
        <v>549</v>
      </c>
      <c r="AQ71" s="1007"/>
      <c r="AR71" s="1007"/>
      <c r="AS71" s="1007"/>
      <c r="AT71" s="1007"/>
      <c r="AU71" s="1007" t="s">
        <v>549</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554</v>
      </c>
      <c r="C72" s="1011"/>
      <c r="D72" s="1011"/>
      <c r="E72" s="1011"/>
      <c r="F72" s="1011"/>
      <c r="G72" s="1011"/>
      <c r="H72" s="1011"/>
      <c r="I72" s="1011"/>
      <c r="J72" s="1011"/>
      <c r="K72" s="1011"/>
      <c r="L72" s="1011"/>
      <c r="M72" s="1011"/>
      <c r="N72" s="1011"/>
      <c r="O72" s="1011"/>
      <c r="P72" s="1012"/>
      <c r="Q72" s="1013">
        <v>1109</v>
      </c>
      <c r="R72" s="1007"/>
      <c r="S72" s="1007"/>
      <c r="T72" s="1007"/>
      <c r="U72" s="1007"/>
      <c r="V72" s="1007">
        <v>1082</v>
      </c>
      <c r="W72" s="1007"/>
      <c r="X72" s="1007"/>
      <c r="Y72" s="1007"/>
      <c r="Z72" s="1007"/>
      <c r="AA72" s="1007">
        <v>27</v>
      </c>
      <c r="AB72" s="1007"/>
      <c r="AC72" s="1007"/>
      <c r="AD72" s="1007"/>
      <c r="AE72" s="1007"/>
      <c r="AF72" s="1007">
        <v>27</v>
      </c>
      <c r="AG72" s="1007"/>
      <c r="AH72" s="1007"/>
      <c r="AI72" s="1007"/>
      <c r="AJ72" s="1007"/>
      <c r="AK72" s="1007">
        <v>0</v>
      </c>
      <c r="AL72" s="1007"/>
      <c r="AM72" s="1007"/>
      <c r="AN72" s="1007"/>
      <c r="AO72" s="1007"/>
      <c r="AP72" s="1007">
        <v>4794</v>
      </c>
      <c r="AQ72" s="1007"/>
      <c r="AR72" s="1007"/>
      <c r="AS72" s="1007"/>
      <c r="AT72" s="1007"/>
      <c r="AU72" s="1007">
        <v>1762</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555</v>
      </c>
      <c r="C73" s="1011"/>
      <c r="D73" s="1011"/>
      <c r="E73" s="1011"/>
      <c r="F73" s="1011"/>
      <c r="G73" s="1011"/>
      <c r="H73" s="1011"/>
      <c r="I73" s="1011"/>
      <c r="J73" s="1011"/>
      <c r="K73" s="1011"/>
      <c r="L73" s="1011"/>
      <c r="M73" s="1011"/>
      <c r="N73" s="1011"/>
      <c r="O73" s="1011"/>
      <c r="P73" s="1012"/>
      <c r="Q73" s="1013">
        <v>173</v>
      </c>
      <c r="R73" s="1007"/>
      <c r="S73" s="1007"/>
      <c r="T73" s="1007"/>
      <c r="U73" s="1007"/>
      <c r="V73" s="1007">
        <v>167</v>
      </c>
      <c r="W73" s="1007"/>
      <c r="X73" s="1007"/>
      <c r="Y73" s="1007"/>
      <c r="Z73" s="1007"/>
      <c r="AA73" s="1007">
        <v>5</v>
      </c>
      <c r="AB73" s="1007"/>
      <c r="AC73" s="1007"/>
      <c r="AD73" s="1007"/>
      <c r="AE73" s="1007"/>
      <c r="AF73" s="1007">
        <v>5</v>
      </c>
      <c r="AG73" s="1007"/>
      <c r="AH73" s="1007"/>
      <c r="AI73" s="1007"/>
      <c r="AJ73" s="1007"/>
      <c r="AK73" s="1007" t="s">
        <v>549</v>
      </c>
      <c r="AL73" s="1007"/>
      <c r="AM73" s="1007"/>
      <c r="AN73" s="1007"/>
      <c r="AO73" s="1007"/>
      <c r="AP73" s="1007" t="s">
        <v>549</v>
      </c>
      <c r="AQ73" s="1007"/>
      <c r="AR73" s="1007"/>
      <c r="AS73" s="1007"/>
      <c r="AT73" s="1007"/>
      <c r="AU73" s="1007" t="s">
        <v>549</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556</v>
      </c>
      <c r="C74" s="1011"/>
      <c r="D74" s="1011"/>
      <c r="E74" s="1011"/>
      <c r="F74" s="1011"/>
      <c r="G74" s="1011"/>
      <c r="H74" s="1011"/>
      <c r="I74" s="1011"/>
      <c r="J74" s="1011"/>
      <c r="K74" s="1011"/>
      <c r="L74" s="1011"/>
      <c r="M74" s="1011"/>
      <c r="N74" s="1011"/>
      <c r="O74" s="1011"/>
      <c r="P74" s="1012"/>
      <c r="Q74" s="1013">
        <v>8</v>
      </c>
      <c r="R74" s="1007"/>
      <c r="S74" s="1007"/>
      <c r="T74" s="1007"/>
      <c r="U74" s="1007"/>
      <c r="V74" s="1007">
        <v>7</v>
      </c>
      <c r="W74" s="1007"/>
      <c r="X74" s="1007"/>
      <c r="Y74" s="1007"/>
      <c r="Z74" s="1007"/>
      <c r="AA74" s="1007">
        <v>1</v>
      </c>
      <c r="AB74" s="1007"/>
      <c r="AC74" s="1007"/>
      <c r="AD74" s="1007"/>
      <c r="AE74" s="1007"/>
      <c r="AF74" s="1007">
        <v>1</v>
      </c>
      <c r="AG74" s="1007"/>
      <c r="AH74" s="1007"/>
      <c r="AI74" s="1007"/>
      <c r="AJ74" s="1007"/>
      <c r="AK74" s="1007" t="s">
        <v>549</v>
      </c>
      <c r="AL74" s="1007"/>
      <c r="AM74" s="1007"/>
      <c r="AN74" s="1007"/>
      <c r="AO74" s="1007"/>
      <c r="AP74" s="1007" t="s">
        <v>549</v>
      </c>
      <c r="AQ74" s="1007"/>
      <c r="AR74" s="1007"/>
      <c r="AS74" s="1007"/>
      <c r="AT74" s="1007"/>
      <c r="AU74" s="1007" t="s">
        <v>549</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378</v>
      </c>
      <c r="B88" s="973" t="s">
        <v>403</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2877</v>
      </c>
      <c r="AG88" s="995"/>
      <c r="AH88" s="995"/>
      <c r="AI88" s="995"/>
      <c r="AJ88" s="995"/>
      <c r="AK88" s="999"/>
      <c r="AL88" s="999"/>
      <c r="AM88" s="999"/>
      <c r="AN88" s="999"/>
      <c r="AO88" s="999"/>
      <c r="AP88" s="995">
        <v>4794</v>
      </c>
      <c r="AQ88" s="995"/>
      <c r="AR88" s="995"/>
      <c r="AS88" s="995"/>
      <c r="AT88" s="995"/>
      <c r="AU88" s="995">
        <v>1762</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73" t="s">
        <v>404</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32</v>
      </c>
      <c r="CS102" s="989"/>
      <c r="CT102" s="989"/>
      <c r="CU102" s="989"/>
      <c r="CV102" s="990"/>
      <c r="CW102" s="988">
        <v>20</v>
      </c>
      <c r="CX102" s="989"/>
      <c r="CY102" s="989"/>
      <c r="CZ102" s="989"/>
      <c r="DA102" s="990"/>
      <c r="DB102" s="988"/>
      <c r="DC102" s="989"/>
      <c r="DD102" s="989"/>
      <c r="DE102" s="989"/>
      <c r="DF102" s="990"/>
      <c r="DG102" s="988">
        <v>401</v>
      </c>
      <c r="DH102" s="989"/>
      <c r="DI102" s="989"/>
      <c r="DJ102" s="989"/>
      <c r="DK102" s="990"/>
      <c r="DL102" s="988"/>
      <c r="DM102" s="989"/>
      <c r="DN102" s="989"/>
      <c r="DO102" s="989"/>
      <c r="DP102" s="990"/>
      <c r="DQ102" s="988">
        <v>118</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405</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406</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409</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410</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411</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412</v>
      </c>
      <c r="AB109" s="932"/>
      <c r="AC109" s="932"/>
      <c r="AD109" s="932"/>
      <c r="AE109" s="933"/>
      <c r="AF109" s="934" t="s">
        <v>413</v>
      </c>
      <c r="AG109" s="932"/>
      <c r="AH109" s="932"/>
      <c r="AI109" s="932"/>
      <c r="AJ109" s="933"/>
      <c r="AK109" s="934" t="s">
        <v>295</v>
      </c>
      <c r="AL109" s="932"/>
      <c r="AM109" s="932"/>
      <c r="AN109" s="932"/>
      <c r="AO109" s="933"/>
      <c r="AP109" s="934" t="s">
        <v>414</v>
      </c>
      <c r="AQ109" s="932"/>
      <c r="AR109" s="932"/>
      <c r="AS109" s="932"/>
      <c r="AT109" s="965"/>
      <c r="AU109" s="931" t="s">
        <v>411</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412</v>
      </c>
      <c r="BR109" s="932"/>
      <c r="BS109" s="932"/>
      <c r="BT109" s="932"/>
      <c r="BU109" s="933"/>
      <c r="BV109" s="934" t="s">
        <v>413</v>
      </c>
      <c r="BW109" s="932"/>
      <c r="BX109" s="932"/>
      <c r="BY109" s="932"/>
      <c r="BZ109" s="933"/>
      <c r="CA109" s="934" t="s">
        <v>295</v>
      </c>
      <c r="CB109" s="932"/>
      <c r="CC109" s="932"/>
      <c r="CD109" s="932"/>
      <c r="CE109" s="933"/>
      <c r="CF109" s="972" t="s">
        <v>414</v>
      </c>
      <c r="CG109" s="972"/>
      <c r="CH109" s="972"/>
      <c r="CI109" s="972"/>
      <c r="CJ109" s="972"/>
      <c r="CK109" s="934" t="s">
        <v>415</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412</v>
      </c>
      <c r="DH109" s="932"/>
      <c r="DI109" s="932"/>
      <c r="DJ109" s="932"/>
      <c r="DK109" s="933"/>
      <c r="DL109" s="934" t="s">
        <v>413</v>
      </c>
      <c r="DM109" s="932"/>
      <c r="DN109" s="932"/>
      <c r="DO109" s="932"/>
      <c r="DP109" s="933"/>
      <c r="DQ109" s="934" t="s">
        <v>295</v>
      </c>
      <c r="DR109" s="932"/>
      <c r="DS109" s="932"/>
      <c r="DT109" s="932"/>
      <c r="DU109" s="933"/>
      <c r="DV109" s="934" t="s">
        <v>414</v>
      </c>
      <c r="DW109" s="932"/>
      <c r="DX109" s="932"/>
      <c r="DY109" s="932"/>
      <c r="DZ109" s="965"/>
    </row>
    <row r="110" spans="1:131" s="218" customFormat="1" ht="26.25" customHeight="1" x14ac:dyDescent="0.15">
      <c r="A110" s="843" t="s">
        <v>416</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1536221</v>
      </c>
      <c r="AB110" s="925"/>
      <c r="AC110" s="925"/>
      <c r="AD110" s="925"/>
      <c r="AE110" s="926"/>
      <c r="AF110" s="927">
        <v>1467750</v>
      </c>
      <c r="AG110" s="925"/>
      <c r="AH110" s="925"/>
      <c r="AI110" s="925"/>
      <c r="AJ110" s="926"/>
      <c r="AK110" s="927">
        <v>1503076</v>
      </c>
      <c r="AL110" s="925"/>
      <c r="AM110" s="925"/>
      <c r="AN110" s="925"/>
      <c r="AO110" s="926"/>
      <c r="AP110" s="928">
        <v>19.100000000000001</v>
      </c>
      <c r="AQ110" s="929"/>
      <c r="AR110" s="929"/>
      <c r="AS110" s="929"/>
      <c r="AT110" s="930"/>
      <c r="AU110" s="966" t="s">
        <v>69</v>
      </c>
      <c r="AV110" s="967"/>
      <c r="AW110" s="967"/>
      <c r="AX110" s="967"/>
      <c r="AY110" s="967"/>
      <c r="AZ110" s="896" t="s">
        <v>417</v>
      </c>
      <c r="BA110" s="844"/>
      <c r="BB110" s="844"/>
      <c r="BC110" s="844"/>
      <c r="BD110" s="844"/>
      <c r="BE110" s="844"/>
      <c r="BF110" s="844"/>
      <c r="BG110" s="844"/>
      <c r="BH110" s="844"/>
      <c r="BI110" s="844"/>
      <c r="BJ110" s="844"/>
      <c r="BK110" s="844"/>
      <c r="BL110" s="844"/>
      <c r="BM110" s="844"/>
      <c r="BN110" s="844"/>
      <c r="BO110" s="844"/>
      <c r="BP110" s="845"/>
      <c r="BQ110" s="897">
        <v>17096665</v>
      </c>
      <c r="BR110" s="878"/>
      <c r="BS110" s="878"/>
      <c r="BT110" s="878"/>
      <c r="BU110" s="878"/>
      <c r="BV110" s="878">
        <v>17491263</v>
      </c>
      <c r="BW110" s="878"/>
      <c r="BX110" s="878"/>
      <c r="BY110" s="878"/>
      <c r="BZ110" s="878"/>
      <c r="CA110" s="878">
        <v>18028704</v>
      </c>
      <c r="CB110" s="878"/>
      <c r="CC110" s="878"/>
      <c r="CD110" s="878"/>
      <c r="CE110" s="878"/>
      <c r="CF110" s="902">
        <v>228.5</v>
      </c>
      <c r="CG110" s="903"/>
      <c r="CH110" s="903"/>
      <c r="CI110" s="903"/>
      <c r="CJ110" s="903"/>
      <c r="CK110" s="962" t="s">
        <v>418</v>
      </c>
      <c r="CL110" s="855"/>
      <c r="CM110" s="896" t="s">
        <v>419</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420</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421</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v>21446</v>
      </c>
      <c r="BW111" s="853"/>
      <c r="BX111" s="853"/>
      <c r="BY111" s="853"/>
      <c r="BZ111" s="853"/>
      <c r="CA111" s="853">
        <v>21549</v>
      </c>
      <c r="CB111" s="853"/>
      <c r="CC111" s="853"/>
      <c r="CD111" s="853"/>
      <c r="CE111" s="853"/>
      <c r="CF111" s="911">
        <v>0.3</v>
      </c>
      <c r="CG111" s="912"/>
      <c r="CH111" s="912"/>
      <c r="CI111" s="912"/>
      <c r="CJ111" s="912"/>
      <c r="CK111" s="963"/>
      <c r="CL111" s="857"/>
      <c r="CM111" s="851" t="s">
        <v>422</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423</v>
      </c>
      <c r="B112" s="949"/>
      <c r="C112" s="788" t="s">
        <v>424</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425</v>
      </c>
      <c r="BA112" s="788"/>
      <c r="BB112" s="788"/>
      <c r="BC112" s="788"/>
      <c r="BD112" s="788"/>
      <c r="BE112" s="788"/>
      <c r="BF112" s="788"/>
      <c r="BG112" s="788"/>
      <c r="BH112" s="788"/>
      <c r="BI112" s="788"/>
      <c r="BJ112" s="788"/>
      <c r="BK112" s="788"/>
      <c r="BL112" s="788"/>
      <c r="BM112" s="788"/>
      <c r="BN112" s="788"/>
      <c r="BO112" s="788"/>
      <c r="BP112" s="789"/>
      <c r="BQ112" s="852">
        <v>7481980</v>
      </c>
      <c r="BR112" s="853"/>
      <c r="BS112" s="853"/>
      <c r="BT112" s="853"/>
      <c r="BU112" s="853"/>
      <c r="BV112" s="853">
        <v>7292917</v>
      </c>
      <c r="BW112" s="853"/>
      <c r="BX112" s="853"/>
      <c r="BY112" s="853"/>
      <c r="BZ112" s="853"/>
      <c r="CA112" s="853">
        <v>7228189</v>
      </c>
      <c r="CB112" s="853"/>
      <c r="CC112" s="853"/>
      <c r="CD112" s="853"/>
      <c r="CE112" s="853"/>
      <c r="CF112" s="911">
        <v>91.6</v>
      </c>
      <c r="CG112" s="912"/>
      <c r="CH112" s="912"/>
      <c r="CI112" s="912"/>
      <c r="CJ112" s="912"/>
      <c r="CK112" s="963"/>
      <c r="CL112" s="857"/>
      <c r="CM112" s="851" t="s">
        <v>426</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427</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595104</v>
      </c>
      <c r="AB113" s="955"/>
      <c r="AC113" s="955"/>
      <c r="AD113" s="955"/>
      <c r="AE113" s="956"/>
      <c r="AF113" s="957">
        <v>604479</v>
      </c>
      <c r="AG113" s="955"/>
      <c r="AH113" s="955"/>
      <c r="AI113" s="955"/>
      <c r="AJ113" s="956"/>
      <c r="AK113" s="957">
        <v>566246</v>
      </c>
      <c r="AL113" s="955"/>
      <c r="AM113" s="955"/>
      <c r="AN113" s="955"/>
      <c r="AO113" s="956"/>
      <c r="AP113" s="958">
        <v>7.2</v>
      </c>
      <c r="AQ113" s="959"/>
      <c r="AR113" s="959"/>
      <c r="AS113" s="959"/>
      <c r="AT113" s="960"/>
      <c r="AU113" s="968"/>
      <c r="AV113" s="969"/>
      <c r="AW113" s="969"/>
      <c r="AX113" s="969"/>
      <c r="AY113" s="969"/>
      <c r="AZ113" s="851" t="s">
        <v>428</v>
      </c>
      <c r="BA113" s="788"/>
      <c r="BB113" s="788"/>
      <c r="BC113" s="788"/>
      <c r="BD113" s="788"/>
      <c r="BE113" s="788"/>
      <c r="BF113" s="788"/>
      <c r="BG113" s="788"/>
      <c r="BH113" s="788"/>
      <c r="BI113" s="788"/>
      <c r="BJ113" s="788"/>
      <c r="BK113" s="788"/>
      <c r="BL113" s="788"/>
      <c r="BM113" s="788"/>
      <c r="BN113" s="788"/>
      <c r="BO113" s="788"/>
      <c r="BP113" s="789"/>
      <c r="BQ113" s="852">
        <v>1737621</v>
      </c>
      <c r="BR113" s="853"/>
      <c r="BS113" s="853"/>
      <c r="BT113" s="853"/>
      <c r="BU113" s="853"/>
      <c r="BV113" s="853">
        <v>1784688</v>
      </c>
      <c r="BW113" s="853"/>
      <c r="BX113" s="853"/>
      <c r="BY113" s="853"/>
      <c r="BZ113" s="853"/>
      <c r="CA113" s="853">
        <v>1761899</v>
      </c>
      <c r="CB113" s="853"/>
      <c r="CC113" s="853"/>
      <c r="CD113" s="853"/>
      <c r="CE113" s="853"/>
      <c r="CF113" s="911">
        <v>22.3</v>
      </c>
      <c r="CG113" s="912"/>
      <c r="CH113" s="912"/>
      <c r="CI113" s="912"/>
      <c r="CJ113" s="912"/>
      <c r="CK113" s="963"/>
      <c r="CL113" s="857"/>
      <c r="CM113" s="851" t="s">
        <v>429</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430</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20974</v>
      </c>
      <c r="AB114" s="816"/>
      <c r="AC114" s="816"/>
      <c r="AD114" s="816"/>
      <c r="AE114" s="817"/>
      <c r="AF114" s="818">
        <v>25329</v>
      </c>
      <c r="AG114" s="816"/>
      <c r="AH114" s="816"/>
      <c r="AI114" s="816"/>
      <c r="AJ114" s="817"/>
      <c r="AK114" s="818">
        <v>31724</v>
      </c>
      <c r="AL114" s="816"/>
      <c r="AM114" s="816"/>
      <c r="AN114" s="816"/>
      <c r="AO114" s="817"/>
      <c r="AP114" s="860">
        <v>0.4</v>
      </c>
      <c r="AQ114" s="861"/>
      <c r="AR114" s="861"/>
      <c r="AS114" s="861"/>
      <c r="AT114" s="862"/>
      <c r="AU114" s="968"/>
      <c r="AV114" s="969"/>
      <c r="AW114" s="969"/>
      <c r="AX114" s="969"/>
      <c r="AY114" s="969"/>
      <c r="AZ114" s="851" t="s">
        <v>431</v>
      </c>
      <c r="BA114" s="788"/>
      <c r="BB114" s="788"/>
      <c r="BC114" s="788"/>
      <c r="BD114" s="788"/>
      <c r="BE114" s="788"/>
      <c r="BF114" s="788"/>
      <c r="BG114" s="788"/>
      <c r="BH114" s="788"/>
      <c r="BI114" s="788"/>
      <c r="BJ114" s="788"/>
      <c r="BK114" s="788"/>
      <c r="BL114" s="788"/>
      <c r="BM114" s="788"/>
      <c r="BN114" s="788"/>
      <c r="BO114" s="788"/>
      <c r="BP114" s="789"/>
      <c r="BQ114" s="852">
        <v>1441285</v>
      </c>
      <c r="BR114" s="853"/>
      <c r="BS114" s="853"/>
      <c r="BT114" s="853"/>
      <c r="BU114" s="853"/>
      <c r="BV114" s="853">
        <v>1424902</v>
      </c>
      <c r="BW114" s="853"/>
      <c r="BX114" s="853"/>
      <c r="BY114" s="853"/>
      <c r="BZ114" s="853"/>
      <c r="CA114" s="853">
        <v>1340201</v>
      </c>
      <c r="CB114" s="853"/>
      <c r="CC114" s="853"/>
      <c r="CD114" s="853"/>
      <c r="CE114" s="853"/>
      <c r="CF114" s="911">
        <v>17</v>
      </c>
      <c r="CG114" s="912"/>
      <c r="CH114" s="912"/>
      <c r="CI114" s="912"/>
      <c r="CJ114" s="912"/>
      <c r="CK114" s="963"/>
      <c r="CL114" s="857"/>
      <c r="CM114" s="851" t="s">
        <v>432</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433</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434</v>
      </c>
      <c r="BA115" s="788"/>
      <c r="BB115" s="788"/>
      <c r="BC115" s="788"/>
      <c r="BD115" s="788"/>
      <c r="BE115" s="788"/>
      <c r="BF115" s="788"/>
      <c r="BG115" s="788"/>
      <c r="BH115" s="788"/>
      <c r="BI115" s="788"/>
      <c r="BJ115" s="788"/>
      <c r="BK115" s="788"/>
      <c r="BL115" s="788"/>
      <c r="BM115" s="788"/>
      <c r="BN115" s="788"/>
      <c r="BO115" s="788"/>
      <c r="BP115" s="789"/>
      <c r="BQ115" s="852">
        <v>176816</v>
      </c>
      <c r="BR115" s="853"/>
      <c r="BS115" s="853"/>
      <c r="BT115" s="853"/>
      <c r="BU115" s="853"/>
      <c r="BV115" s="853">
        <v>136567</v>
      </c>
      <c r="BW115" s="853"/>
      <c r="BX115" s="853"/>
      <c r="BY115" s="853"/>
      <c r="BZ115" s="853"/>
      <c r="CA115" s="853">
        <v>117802</v>
      </c>
      <c r="CB115" s="853"/>
      <c r="CC115" s="853"/>
      <c r="CD115" s="853"/>
      <c r="CE115" s="853"/>
      <c r="CF115" s="911">
        <v>1.5</v>
      </c>
      <c r="CG115" s="912"/>
      <c r="CH115" s="912"/>
      <c r="CI115" s="912"/>
      <c r="CJ115" s="912"/>
      <c r="CK115" s="963"/>
      <c r="CL115" s="857"/>
      <c r="CM115" s="851" t="s">
        <v>435</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v>21446</v>
      </c>
      <c r="DM115" s="816"/>
      <c r="DN115" s="816"/>
      <c r="DO115" s="816"/>
      <c r="DP115" s="817"/>
      <c r="DQ115" s="818">
        <v>21549</v>
      </c>
      <c r="DR115" s="816"/>
      <c r="DS115" s="816"/>
      <c r="DT115" s="816"/>
      <c r="DU115" s="817"/>
      <c r="DV115" s="860">
        <v>0.3</v>
      </c>
      <c r="DW115" s="861"/>
      <c r="DX115" s="861"/>
      <c r="DY115" s="861"/>
      <c r="DZ115" s="862"/>
    </row>
    <row r="116" spans="1:130" s="218" customFormat="1" ht="26.25" customHeight="1" x14ac:dyDescent="0.15">
      <c r="A116" s="952"/>
      <c r="B116" s="953"/>
      <c r="C116" s="875" t="s">
        <v>436</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437</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438</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439</v>
      </c>
      <c r="Z117" s="933"/>
      <c r="AA117" s="938">
        <v>2152299</v>
      </c>
      <c r="AB117" s="939"/>
      <c r="AC117" s="939"/>
      <c r="AD117" s="939"/>
      <c r="AE117" s="940"/>
      <c r="AF117" s="941">
        <v>2097558</v>
      </c>
      <c r="AG117" s="939"/>
      <c r="AH117" s="939"/>
      <c r="AI117" s="939"/>
      <c r="AJ117" s="940"/>
      <c r="AK117" s="941">
        <v>2101046</v>
      </c>
      <c r="AL117" s="939"/>
      <c r="AM117" s="939"/>
      <c r="AN117" s="939"/>
      <c r="AO117" s="940"/>
      <c r="AP117" s="942"/>
      <c r="AQ117" s="943"/>
      <c r="AR117" s="943"/>
      <c r="AS117" s="943"/>
      <c r="AT117" s="944"/>
      <c r="AU117" s="968"/>
      <c r="AV117" s="969"/>
      <c r="AW117" s="969"/>
      <c r="AX117" s="969"/>
      <c r="AY117" s="969"/>
      <c r="AZ117" s="899" t="s">
        <v>440</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441</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415</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412</v>
      </c>
      <c r="AB118" s="932"/>
      <c r="AC118" s="932"/>
      <c r="AD118" s="932"/>
      <c r="AE118" s="933"/>
      <c r="AF118" s="934" t="s">
        <v>413</v>
      </c>
      <c r="AG118" s="932"/>
      <c r="AH118" s="932"/>
      <c r="AI118" s="932"/>
      <c r="AJ118" s="933"/>
      <c r="AK118" s="934" t="s">
        <v>295</v>
      </c>
      <c r="AL118" s="932"/>
      <c r="AM118" s="932"/>
      <c r="AN118" s="932"/>
      <c r="AO118" s="933"/>
      <c r="AP118" s="935" t="s">
        <v>414</v>
      </c>
      <c r="AQ118" s="936"/>
      <c r="AR118" s="936"/>
      <c r="AS118" s="936"/>
      <c r="AT118" s="937"/>
      <c r="AU118" s="968"/>
      <c r="AV118" s="969"/>
      <c r="AW118" s="969"/>
      <c r="AX118" s="969"/>
      <c r="AY118" s="969"/>
      <c r="AZ118" s="874" t="s">
        <v>442</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443</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418</v>
      </c>
      <c r="B119" s="855"/>
      <c r="C119" s="896" t="s">
        <v>419</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444</v>
      </c>
      <c r="BP119" s="914"/>
      <c r="BQ119" s="915">
        <v>27934367</v>
      </c>
      <c r="BR119" s="881"/>
      <c r="BS119" s="881"/>
      <c r="BT119" s="881"/>
      <c r="BU119" s="881"/>
      <c r="BV119" s="881">
        <v>28151783</v>
      </c>
      <c r="BW119" s="881"/>
      <c r="BX119" s="881"/>
      <c r="BY119" s="881"/>
      <c r="BZ119" s="881"/>
      <c r="CA119" s="881">
        <v>28498344</v>
      </c>
      <c r="CB119" s="881"/>
      <c r="CC119" s="881"/>
      <c r="CD119" s="881"/>
      <c r="CE119" s="881"/>
      <c r="CF119" s="784"/>
      <c r="CG119" s="785"/>
      <c r="CH119" s="785"/>
      <c r="CI119" s="785"/>
      <c r="CJ119" s="870"/>
      <c r="CK119" s="964"/>
      <c r="CL119" s="859"/>
      <c r="CM119" s="874" t="s">
        <v>445</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422</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446</v>
      </c>
      <c r="AV120" s="917"/>
      <c r="AW120" s="917"/>
      <c r="AX120" s="917"/>
      <c r="AY120" s="918"/>
      <c r="AZ120" s="896" t="s">
        <v>447</v>
      </c>
      <c r="BA120" s="844"/>
      <c r="BB120" s="844"/>
      <c r="BC120" s="844"/>
      <c r="BD120" s="844"/>
      <c r="BE120" s="844"/>
      <c r="BF120" s="844"/>
      <c r="BG120" s="844"/>
      <c r="BH120" s="844"/>
      <c r="BI120" s="844"/>
      <c r="BJ120" s="844"/>
      <c r="BK120" s="844"/>
      <c r="BL120" s="844"/>
      <c r="BM120" s="844"/>
      <c r="BN120" s="844"/>
      <c r="BO120" s="844"/>
      <c r="BP120" s="845"/>
      <c r="BQ120" s="897">
        <v>3291140</v>
      </c>
      <c r="BR120" s="878"/>
      <c r="BS120" s="878"/>
      <c r="BT120" s="878"/>
      <c r="BU120" s="878"/>
      <c r="BV120" s="878">
        <v>3366228</v>
      </c>
      <c r="BW120" s="878"/>
      <c r="BX120" s="878"/>
      <c r="BY120" s="878"/>
      <c r="BZ120" s="878"/>
      <c r="CA120" s="878">
        <v>3595544</v>
      </c>
      <c r="CB120" s="878"/>
      <c r="CC120" s="878"/>
      <c r="CD120" s="878"/>
      <c r="CE120" s="878"/>
      <c r="CF120" s="902">
        <v>45.6</v>
      </c>
      <c r="CG120" s="903"/>
      <c r="CH120" s="903"/>
      <c r="CI120" s="903"/>
      <c r="CJ120" s="903"/>
      <c r="CK120" s="904" t="s">
        <v>448</v>
      </c>
      <c r="CL120" s="888"/>
      <c r="CM120" s="888"/>
      <c r="CN120" s="888"/>
      <c r="CO120" s="889"/>
      <c r="CP120" s="908" t="s">
        <v>396</v>
      </c>
      <c r="CQ120" s="909"/>
      <c r="CR120" s="909"/>
      <c r="CS120" s="909"/>
      <c r="CT120" s="909"/>
      <c r="CU120" s="909"/>
      <c r="CV120" s="909"/>
      <c r="CW120" s="909"/>
      <c r="CX120" s="909"/>
      <c r="CY120" s="909"/>
      <c r="CZ120" s="909"/>
      <c r="DA120" s="909"/>
      <c r="DB120" s="909"/>
      <c r="DC120" s="909"/>
      <c r="DD120" s="909"/>
      <c r="DE120" s="909"/>
      <c r="DF120" s="910"/>
      <c r="DG120" s="897">
        <v>7299835</v>
      </c>
      <c r="DH120" s="878"/>
      <c r="DI120" s="878"/>
      <c r="DJ120" s="878"/>
      <c r="DK120" s="878"/>
      <c r="DL120" s="878">
        <v>7125111</v>
      </c>
      <c r="DM120" s="878"/>
      <c r="DN120" s="878"/>
      <c r="DO120" s="878"/>
      <c r="DP120" s="878"/>
      <c r="DQ120" s="878">
        <v>7089449</v>
      </c>
      <c r="DR120" s="878"/>
      <c r="DS120" s="878"/>
      <c r="DT120" s="878"/>
      <c r="DU120" s="878"/>
      <c r="DV120" s="879">
        <v>89.9</v>
      </c>
      <c r="DW120" s="879"/>
      <c r="DX120" s="879"/>
      <c r="DY120" s="879"/>
      <c r="DZ120" s="880"/>
    </row>
    <row r="121" spans="1:130" s="218" customFormat="1" ht="26.25" customHeight="1" x14ac:dyDescent="0.15">
      <c r="A121" s="856"/>
      <c r="B121" s="857"/>
      <c r="C121" s="899" t="s">
        <v>449</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450</v>
      </c>
      <c r="BA121" s="788"/>
      <c r="BB121" s="788"/>
      <c r="BC121" s="788"/>
      <c r="BD121" s="788"/>
      <c r="BE121" s="788"/>
      <c r="BF121" s="788"/>
      <c r="BG121" s="788"/>
      <c r="BH121" s="788"/>
      <c r="BI121" s="788"/>
      <c r="BJ121" s="788"/>
      <c r="BK121" s="788"/>
      <c r="BL121" s="788"/>
      <c r="BM121" s="788"/>
      <c r="BN121" s="788"/>
      <c r="BO121" s="788"/>
      <c r="BP121" s="789"/>
      <c r="BQ121" s="852">
        <v>2098136</v>
      </c>
      <c r="BR121" s="853"/>
      <c r="BS121" s="853"/>
      <c r="BT121" s="853"/>
      <c r="BU121" s="853"/>
      <c r="BV121" s="853">
        <v>2077255</v>
      </c>
      <c r="BW121" s="853"/>
      <c r="BX121" s="853"/>
      <c r="BY121" s="853"/>
      <c r="BZ121" s="853"/>
      <c r="CA121" s="853">
        <v>2387652</v>
      </c>
      <c r="CB121" s="853"/>
      <c r="CC121" s="853"/>
      <c r="CD121" s="853"/>
      <c r="CE121" s="853"/>
      <c r="CF121" s="911">
        <v>30.3</v>
      </c>
      <c r="CG121" s="912"/>
      <c r="CH121" s="912"/>
      <c r="CI121" s="912"/>
      <c r="CJ121" s="912"/>
      <c r="CK121" s="905"/>
      <c r="CL121" s="891"/>
      <c r="CM121" s="891"/>
      <c r="CN121" s="891"/>
      <c r="CO121" s="892"/>
      <c r="CP121" s="871" t="s">
        <v>393</v>
      </c>
      <c r="CQ121" s="872"/>
      <c r="CR121" s="872"/>
      <c r="CS121" s="872"/>
      <c r="CT121" s="872"/>
      <c r="CU121" s="872"/>
      <c r="CV121" s="872"/>
      <c r="CW121" s="872"/>
      <c r="CX121" s="872"/>
      <c r="CY121" s="872"/>
      <c r="CZ121" s="872"/>
      <c r="DA121" s="872"/>
      <c r="DB121" s="872"/>
      <c r="DC121" s="872"/>
      <c r="DD121" s="872"/>
      <c r="DE121" s="872"/>
      <c r="DF121" s="873"/>
      <c r="DG121" s="852">
        <v>175266</v>
      </c>
      <c r="DH121" s="853"/>
      <c r="DI121" s="853"/>
      <c r="DJ121" s="853"/>
      <c r="DK121" s="853"/>
      <c r="DL121" s="853">
        <v>161289</v>
      </c>
      <c r="DM121" s="853"/>
      <c r="DN121" s="853"/>
      <c r="DO121" s="853"/>
      <c r="DP121" s="853"/>
      <c r="DQ121" s="853">
        <v>132250</v>
      </c>
      <c r="DR121" s="853"/>
      <c r="DS121" s="853"/>
      <c r="DT121" s="853"/>
      <c r="DU121" s="853"/>
      <c r="DV121" s="830">
        <v>1.7</v>
      </c>
      <c r="DW121" s="830"/>
      <c r="DX121" s="830"/>
      <c r="DY121" s="830"/>
      <c r="DZ121" s="831"/>
    </row>
    <row r="122" spans="1:130" s="218" customFormat="1" ht="26.25" customHeight="1" x14ac:dyDescent="0.15">
      <c r="A122" s="856"/>
      <c r="B122" s="857"/>
      <c r="C122" s="851" t="s">
        <v>432</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451</v>
      </c>
      <c r="BA122" s="875"/>
      <c r="BB122" s="875"/>
      <c r="BC122" s="875"/>
      <c r="BD122" s="875"/>
      <c r="BE122" s="875"/>
      <c r="BF122" s="875"/>
      <c r="BG122" s="875"/>
      <c r="BH122" s="875"/>
      <c r="BI122" s="875"/>
      <c r="BJ122" s="875"/>
      <c r="BK122" s="875"/>
      <c r="BL122" s="875"/>
      <c r="BM122" s="875"/>
      <c r="BN122" s="875"/>
      <c r="BO122" s="875"/>
      <c r="BP122" s="876"/>
      <c r="BQ122" s="915">
        <v>17084701</v>
      </c>
      <c r="BR122" s="881"/>
      <c r="BS122" s="881"/>
      <c r="BT122" s="881"/>
      <c r="BU122" s="881"/>
      <c r="BV122" s="881">
        <v>16861222</v>
      </c>
      <c r="BW122" s="881"/>
      <c r="BX122" s="881"/>
      <c r="BY122" s="881"/>
      <c r="BZ122" s="881"/>
      <c r="CA122" s="881">
        <v>16508512</v>
      </c>
      <c r="CB122" s="881"/>
      <c r="CC122" s="881"/>
      <c r="CD122" s="881"/>
      <c r="CE122" s="881"/>
      <c r="CF122" s="882">
        <v>209.3</v>
      </c>
      <c r="CG122" s="883"/>
      <c r="CH122" s="883"/>
      <c r="CI122" s="883"/>
      <c r="CJ122" s="883"/>
      <c r="CK122" s="905"/>
      <c r="CL122" s="891"/>
      <c r="CM122" s="891"/>
      <c r="CN122" s="891"/>
      <c r="CO122" s="892"/>
      <c r="CP122" s="871" t="s">
        <v>395</v>
      </c>
      <c r="CQ122" s="872"/>
      <c r="CR122" s="872"/>
      <c r="CS122" s="872"/>
      <c r="CT122" s="872"/>
      <c r="CU122" s="872"/>
      <c r="CV122" s="872"/>
      <c r="CW122" s="872"/>
      <c r="CX122" s="872"/>
      <c r="CY122" s="872"/>
      <c r="CZ122" s="872"/>
      <c r="DA122" s="872"/>
      <c r="DB122" s="872"/>
      <c r="DC122" s="872"/>
      <c r="DD122" s="872"/>
      <c r="DE122" s="872"/>
      <c r="DF122" s="873"/>
      <c r="DG122" s="852">
        <v>6879</v>
      </c>
      <c r="DH122" s="853"/>
      <c r="DI122" s="853"/>
      <c r="DJ122" s="853"/>
      <c r="DK122" s="853"/>
      <c r="DL122" s="853">
        <v>6517</v>
      </c>
      <c r="DM122" s="853"/>
      <c r="DN122" s="853"/>
      <c r="DO122" s="853"/>
      <c r="DP122" s="853"/>
      <c r="DQ122" s="853">
        <v>6490</v>
      </c>
      <c r="DR122" s="853"/>
      <c r="DS122" s="853"/>
      <c r="DT122" s="853"/>
      <c r="DU122" s="853"/>
      <c r="DV122" s="830">
        <v>0.1</v>
      </c>
      <c r="DW122" s="830"/>
      <c r="DX122" s="830"/>
      <c r="DY122" s="830"/>
      <c r="DZ122" s="831"/>
    </row>
    <row r="123" spans="1:130" s="218" customFormat="1" ht="26.25" customHeight="1" x14ac:dyDescent="0.15">
      <c r="A123" s="856"/>
      <c r="B123" s="857"/>
      <c r="C123" s="851" t="s">
        <v>438</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452</v>
      </c>
      <c r="BP123" s="914"/>
      <c r="BQ123" s="868">
        <v>22473977</v>
      </c>
      <c r="BR123" s="869"/>
      <c r="BS123" s="869"/>
      <c r="BT123" s="869"/>
      <c r="BU123" s="869"/>
      <c r="BV123" s="869">
        <v>22304705</v>
      </c>
      <c r="BW123" s="869"/>
      <c r="BX123" s="869"/>
      <c r="BY123" s="869"/>
      <c r="BZ123" s="869"/>
      <c r="CA123" s="869">
        <v>22491708</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441</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453</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73.3</v>
      </c>
      <c r="BR124" s="867"/>
      <c r="BS124" s="867"/>
      <c r="BT124" s="867"/>
      <c r="BU124" s="867"/>
      <c r="BV124" s="867">
        <v>77.599999999999994</v>
      </c>
      <c r="BW124" s="867"/>
      <c r="BX124" s="867"/>
      <c r="BY124" s="867"/>
      <c r="BZ124" s="867"/>
      <c r="CA124" s="867">
        <v>76.099999999999994</v>
      </c>
      <c r="CB124" s="867"/>
      <c r="CC124" s="867"/>
      <c r="CD124" s="867"/>
      <c r="CE124" s="867"/>
      <c r="CF124" s="762"/>
      <c r="CG124" s="763"/>
      <c r="CH124" s="763"/>
      <c r="CI124" s="763"/>
      <c r="CJ124" s="898"/>
      <c r="CK124" s="906"/>
      <c r="CL124" s="906"/>
      <c r="CM124" s="906"/>
      <c r="CN124" s="906"/>
      <c r="CO124" s="907"/>
      <c r="CP124" s="871" t="s">
        <v>454</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443</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455</v>
      </c>
      <c r="CL125" s="888"/>
      <c r="CM125" s="888"/>
      <c r="CN125" s="888"/>
      <c r="CO125" s="889"/>
      <c r="CP125" s="896" t="s">
        <v>456</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445</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457</v>
      </c>
      <c r="CQ126" s="788"/>
      <c r="CR126" s="788"/>
      <c r="CS126" s="788"/>
      <c r="CT126" s="788"/>
      <c r="CU126" s="788"/>
      <c r="CV126" s="788"/>
      <c r="CW126" s="788"/>
      <c r="CX126" s="788"/>
      <c r="CY126" s="788"/>
      <c r="CZ126" s="788"/>
      <c r="DA126" s="788"/>
      <c r="DB126" s="788"/>
      <c r="DC126" s="788"/>
      <c r="DD126" s="788"/>
      <c r="DE126" s="788"/>
      <c r="DF126" s="789"/>
      <c r="DG126" s="852">
        <v>176816</v>
      </c>
      <c r="DH126" s="853"/>
      <c r="DI126" s="853"/>
      <c r="DJ126" s="853"/>
      <c r="DK126" s="853"/>
      <c r="DL126" s="853">
        <v>136567</v>
      </c>
      <c r="DM126" s="853"/>
      <c r="DN126" s="853"/>
      <c r="DO126" s="853"/>
      <c r="DP126" s="853"/>
      <c r="DQ126" s="853">
        <v>117802</v>
      </c>
      <c r="DR126" s="853"/>
      <c r="DS126" s="853"/>
      <c r="DT126" s="853"/>
      <c r="DU126" s="853"/>
      <c r="DV126" s="830">
        <v>1.5</v>
      </c>
      <c r="DW126" s="830"/>
      <c r="DX126" s="830"/>
      <c r="DY126" s="830"/>
      <c r="DZ126" s="831"/>
    </row>
    <row r="127" spans="1:130" s="218" customFormat="1" ht="26.25" customHeight="1" x14ac:dyDescent="0.15">
      <c r="A127" s="858"/>
      <c r="B127" s="859"/>
      <c r="C127" s="874" t="s">
        <v>458</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459</v>
      </c>
      <c r="AY127" s="848"/>
      <c r="AZ127" s="848"/>
      <c r="BA127" s="848"/>
      <c r="BB127" s="848"/>
      <c r="BC127" s="848"/>
      <c r="BD127" s="848"/>
      <c r="BE127" s="849"/>
      <c r="BF127" s="847" t="s">
        <v>460</v>
      </c>
      <c r="BG127" s="848"/>
      <c r="BH127" s="848"/>
      <c r="BI127" s="848"/>
      <c r="BJ127" s="848"/>
      <c r="BK127" s="848"/>
      <c r="BL127" s="849"/>
      <c r="BM127" s="847" t="s">
        <v>461</v>
      </c>
      <c r="BN127" s="848"/>
      <c r="BO127" s="848"/>
      <c r="BP127" s="848"/>
      <c r="BQ127" s="848"/>
      <c r="BR127" s="848"/>
      <c r="BS127" s="849"/>
      <c r="BT127" s="847" t="s">
        <v>462</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463</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464</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465</v>
      </c>
      <c r="X128" s="834"/>
      <c r="Y128" s="834"/>
      <c r="Z128" s="835"/>
      <c r="AA128" s="836">
        <v>185054</v>
      </c>
      <c r="AB128" s="837"/>
      <c r="AC128" s="837"/>
      <c r="AD128" s="837"/>
      <c r="AE128" s="838"/>
      <c r="AF128" s="839">
        <v>188443</v>
      </c>
      <c r="AG128" s="837"/>
      <c r="AH128" s="837"/>
      <c r="AI128" s="837"/>
      <c r="AJ128" s="838"/>
      <c r="AK128" s="839">
        <v>210050</v>
      </c>
      <c r="AL128" s="837"/>
      <c r="AM128" s="837"/>
      <c r="AN128" s="837"/>
      <c r="AO128" s="838"/>
      <c r="AP128" s="840"/>
      <c r="AQ128" s="841"/>
      <c r="AR128" s="841"/>
      <c r="AS128" s="841"/>
      <c r="AT128" s="842"/>
      <c r="AU128" s="220"/>
      <c r="AV128" s="220"/>
      <c r="AW128" s="220"/>
      <c r="AX128" s="843" t="s">
        <v>466</v>
      </c>
      <c r="AY128" s="844"/>
      <c r="AZ128" s="844"/>
      <c r="BA128" s="844"/>
      <c r="BB128" s="844"/>
      <c r="BC128" s="844"/>
      <c r="BD128" s="844"/>
      <c r="BE128" s="845"/>
      <c r="BF128" s="822" t="s">
        <v>122</v>
      </c>
      <c r="BG128" s="823"/>
      <c r="BH128" s="823"/>
      <c r="BI128" s="823"/>
      <c r="BJ128" s="823"/>
      <c r="BK128" s="823"/>
      <c r="BL128" s="846"/>
      <c r="BM128" s="822">
        <v>13.47</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467</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468</v>
      </c>
      <c r="X129" s="813"/>
      <c r="Y129" s="813"/>
      <c r="Z129" s="814"/>
      <c r="AA129" s="815">
        <v>8817071</v>
      </c>
      <c r="AB129" s="816"/>
      <c r="AC129" s="816"/>
      <c r="AD129" s="816"/>
      <c r="AE129" s="817"/>
      <c r="AF129" s="818">
        <v>8890308</v>
      </c>
      <c r="AG129" s="816"/>
      <c r="AH129" s="816"/>
      <c r="AI129" s="816"/>
      <c r="AJ129" s="817"/>
      <c r="AK129" s="818">
        <v>9235216</v>
      </c>
      <c r="AL129" s="816"/>
      <c r="AM129" s="816"/>
      <c r="AN129" s="816"/>
      <c r="AO129" s="817"/>
      <c r="AP129" s="819"/>
      <c r="AQ129" s="820"/>
      <c r="AR129" s="820"/>
      <c r="AS129" s="820"/>
      <c r="AT129" s="821"/>
      <c r="AU129" s="221"/>
      <c r="AV129" s="221"/>
      <c r="AW129" s="221"/>
      <c r="AX129" s="787" t="s">
        <v>469</v>
      </c>
      <c r="AY129" s="788"/>
      <c r="AZ129" s="788"/>
      <c r="BA129" s="788"/>
      <c r="BB129" s="788"/>
      <c r="BC129" s="788"/>
      <c r="BD129" s="788"/>
      <c r="BE129" s="789"/>
      <c r="BF129" s="806" t="s">
        <v>122</v>
      </c>
      <c r="BG129" s="807"/>
      <c r="BH129" s="807"/>
      <c r="BI129" s="807"/>
      <c r="BJ129" s="807"/>
      <c r="BK129" s="807"/>
      <c r="BL129" s="808"/>
      <c r="BM129" s="806">
        <v>18.47</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470</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471</v>
      </c>
      <c r="X130" s="813"/>
      <c r="Y130" s="813"/>
      <c r="Z130" s="814"/>
      <c r="AA130" s="815">
        <v>1367873</v>
      </c>
      <c r="AB130" s="816"/>
      <c r="AC130" s="816"/>
      <c r="AD130" s="816"/>
      <c r="AE130" s="817"/>
      <c r="AF130" s="818">
        <v>1356026</v>
      </c>
      <c r="AG130" s="816"/>
      <c r="AH130" s="816"/>
      <c r="AI130" s="816"/>
      <c r="AJ130" s="817"/>
      <c r="AK130" s="818">
        <v>1346299</v>
      </c>
      <c r="AL130" s="816"/>
      <c r="AM130" s="816"/>
      <c r="AN130" s="816"/>
      <c r="AO130" s="817"/>
      <c r="AP130" s="819"/>
      <c r="AQ130" s="820"/>
      <c r="AR130" s="820"/>
      <c r="AS130" s="820"/>
      <c r="AT130" s="821"/>
      <c r="AU130" s="221"/>
      <c r="AV130" s="221"/>
      <c r="AW130" s="221"/>
      <c r="AX130" s="787" t="s">
        <v>472</v>
      </c>
      <c r="AY130" s="788"/>
      <c r="AZ130" s="788"/>
      <c r="BA130" s="788"/>
      <c r="BB130" s="788"/>
      <c r="BC130" s="788"/>
      <c r="BD130" s="788"/>
      <c r="BE130" s="789"/>
      <c r="BF130" s="790">
        <v>7.4</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473</v>
      </c>
      <c r="X131" s="797"/>
      <c r="Y131" s="797"/>
      <c r="Z131" s="798"/>
      <c r="AA131" s="799">
        <v>7449198</v>
      </c>
      <c r="AB131" s="800"/>
      <c r="AC131" s="800"/>
      <c r="AD131" s="800"/>
      <c r="AE131" s="801"/>
      <c r="AF131" s="802">
        <v>7534282</v>
      </c>
      <c r="AG131" s="800"/>
      <c r="AH131" s="800"/>
      <c r="AI131" s="800"/>
      <c r="AJ131" s="801"/>
      <c r="AK131" s="802">
        <v>7888917</v>
      </c>
      <c r="AL131" s="800"/>
      <c r="AM131" s="800"/>
      <c r="AN131" s="800"/>
      <c r="AO131" s="801"/>
      <c r="AP131" s="803"/>
      <c r="AQ131" s="804"/>
      <c r="AR131" s="804"/>
      <c r="AS131" s="804"/>
      <c r="AT131" s="805"/>
      <c r="AU131" s="221"/>
      <c r="AV131" s="221"/>
      <c r="AW131" s="221"/>
      <c r="AX131" s="765" t="s">
        <v>474</v>
      </c>
      <c r="AY131" s="766"/>
      <c r="AZ131" s="766"/>
      <c r="BA131" s="766"/>
      <c r="BB131" s="766"/>
      <c r="BC131" s="766"/>
      <c r="BD131" s="766"/>
      <c r="BE131" s="767"/>
      <c r="BF131" s="768">
        <v>76.099999999999994</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475</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476</v>
      </c>
      <c r="W132" s="778"/>
      <c r="X132" s="778"/>
      <c r="Y132" s="778"/>
      <c r="Z132" s="779"/>
      <c r="AA132" s="780">
        <v>8.0461314910000006</v>
      </c>
      <c r="AB132" s="781"/>
      <c r="AC132" s="781"/>
      <c r="AD132" s="781"/>
      <c r="AE132" s="782"/>
      <c r="AF132" s="783">
        <v>7.340964939</v>
      </c>
      <c r="AG132" s="781"/>
      <c r="AH132" s="781"/>
      <c r="AI132" s="781"/>
      <c r="AJ132" s="782"/>
      <c r="AK132" s="783">
        <v>6.9045852549999998</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477</v>
      </c>
      <c r="W133" s="757"/>
      <c r="X133" s="757"/>
      <c r="Y133" s="757"/>
      <c r="Z133" s="758"/>
      <c r="AA133" s="759">
        <v>7.3</v>
      </c>
      <c r="AB133" s="760"/>
      <c r="AC133" s="760"/>
      <c r="AD133" s="760"/>
      <c r="AE133" s="761"/>
      <c r="AF133" s="759">
        <v>7.5</v>
      </c>
      <c r="AG133" s="760"/>
      <c r="AH133" s="760"/>
      <c r="AI133" s="760"/>
      <c r="AJ133" s="761"/>
      <c r="AK133" s="759">
        <v>7.4</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NUWI56fw317ZMMexkJ7z0QsQ9NevLAG90YpPi5uHsZzgQaoYrkj+PbQZ0h5AMHOo5u4qowW1ND19r2cTqBAJvg==" saltValue="j5LLgXiXdyxglYhE+mBmu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qP7PtKc4rujr+ZwmUWRJ7nU9vcEPJfVspJ9YdcDM6yPeQa6EP43KsQEp11uoEhZQSZt+XZEL8NgQXBDSCFQfbg==" saltValue="DZKMSvpPTAiUh65es31i6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w9lvw8xqDU3Lt1rK7bRZDv7WCFRIJ1gZ/7Alh86w6QKN80hpWVrGlp2InUK/5rT1gkUMjUOO8c1aYtk3+nwwg==" saltValue="/3i12FVYmVWd8HJQNS6Ln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486</v>
      </c>
      <c r="AL9" s="1167"/>
      <c r="AM9" s="1167"/>
      <c r="AN9" s="1168"/>
      <c r="AO9" s="269">
        <v>2856945</v>
      </c>
      <c r="AP9" s="269">
        <v>76143</v>
      </c>
      <c r="AQ9" s="270">
        <v>72090</v>
      </c>
      <c r="AR9" s="271">
        <v>5.6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487</v>
      </c>
      <c r="AL10" s="1167"/>
      <c r="AM10" s="1167"/>
      <c r="AN10" s="1168"/>
      <c r="AO10" s="272">
        <v>95536</v>
      </c>
      <c r="AP10" s="272">
        <v>2546</v>
      </c>
      <c r="AQ10" s="273">
        <v>9072</v>
      </c>
      <c r="AR10" s="274">
        <v>-71.900000000000006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488</v>
      </c>
      <c r="AL11" s="1167"/>
      <c r="AM11" s="1167"/>
      <c r="AN11" s="1168"/>
      <c r="AO11" s="272">
        <v>1966</v>
      </c>
      <c r="AP11" s="272">
        <v>52</v>
      </c>
      <c r="AQ11" s="273">
        <v>383</v>
      </c>
      <c r="AR11" s="274">
        <v>-86.4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489</v>
      </c>
      <c r="AL12" s="1167"/>
      <c r="AM12" s="1167"/>
      <c r="AN12" s="1168"/>
      <c r="AO12" s="272" t="s">
        <v>490</v>
      </c>
      <c r="AP12" s="272" t="s">
        <v>490</v>
      </c>
      <c r="AQ12" s="273">
        <v>26</v>
      </c>
      <c r="AR12" s="274" t="s">
        <v>490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491</v>
      </c>
      <c r="AL13" s="1167"/>
      <c r="AM13" s="1167"/>
      <c r="AN13" s="1168"/>
      <c r="AO13" s="272">
        <v>97313</v>
      </c>
      <c r="AP13" s="272">
        <v>2594</v>
      </c>
      <c r="AQ13" s="273">
        <v>2732</v>
      </c>
      <c r="AR13" s="274">
        <v>-5.0999999999999996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492</v>
      </c>
      <c r="AL14" s="1167"/>
      <c r="AM14" s="1167"/>
      <c r="AN14" s="1168"/>
      <c r="AO14" s="272">
        <v>56501</v>
      </c>
      <c r="AP14" s="272">
        <v>1506</v>
      </c>
      <c r="AQ14" s="273">
        <v>1315</v>
      </c>
      <c r="AR14" s="274">
        <v>14.5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493</v>
      </c>
      <c r="AL15" s="1170"/>
      <c r="AM15" s="1170"/>
      <c r="AN15" s="1171"/>
      <c r="AO15" s="272">
        <v>-188468</v>
      </c>
      <c r="AP15" s="272">
        <v>-5023</v>
      </c>
      <c r="AQ15" s="273">
        <v>-4107</v>
      </c>
      <c r="AR15" s="274">
        <v>22.3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2919793</v>
      </c>
      <c r="AP16" s="272">
        <v>77818</v>
      </c>
      <c r="AQ16" s="273">
        <v>81511</v>
      </c>
      <c r="AR16" s="274">
        <v>-4.5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498</v>
      </c>
      <c r="AL21" s="1173"/>
      <c r="AM21" s="1173"/>
      <c r="AN21" s="1174"/>
      <c r="AO21" s="285">
        <v>7.01</v>
      </c>
      <c r="AP21" s="286">
        <v>6.74</v>
      </c>
      <c r="AQ21" s="287">
        <v>0.27</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499</v>
      </c>
      <c r="AL22" s="1173"/>
      <c r="AM22" s="1173"/>
      <c r="AN22" s="1174"/>
      <c r="AO22" s="290">
        <v>94.2</v>
      </c>
      <c r="AP22" s="291">
        <v>97</v>
      </c>
      <c r="AQ22" s="292">
        <v>-2.8</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500</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503</v>
      </c>
      <c r="AL32" s="1157"/>
      <c r="AM32" s="1157"/>
      <c r="AN32" s="1158"/>
      <c r="AO32" s="300">
        <v>1503076</v>
      </c>
      <c r="AP32" s="300">
        <v>40060</v>
      </c>
      <c r="AQ32" s="301">
        <v>33695</v>
      </c>
      <c r="AR32" s="302">
        <v>18.899999999999999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504</v>
      </c>
      <c r="AL33" s="1157"/>
      <c r="AM33" s="1157"/>
      <c r="AN33" s="1158"/>
      <c r="AO33" s="300" t="s">
        <v>490</v>
      </c>
      <c r="AP33" s="300" t="s">
        <v>490</v>
      </c>
      <c r="AQ33" s="301" t="s">
        <v>490</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505</v>
      </c>
      <c r="AL34" s="1157"/>
      <c r="AM34" s="1157"/>
      <c r="AN34" s="1158"/>
      <c r="AO34" s="300" t="s">
        <v>490</v>
      </c>
      <c r="AP34" s="300" t="s">
        <v>490</v>
      </c>
      <c r="AQ34" s="301" t="s">
        <v>490</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506</v>
      </c>
      <c r="AL35" s="1157"/>
      <c r="AM35" s="1157"/>
      <c r="AN35" s="1158"/>
      <c r="AO35" s="300">
        <v>566246</v>
      </c>
      <c r="AP35" s="300">
        <v>15091</v>
      </c>
      <c r="AQ35" s="301">
        <v>8394</v>
      </c>
      <c r="AR35" s="302">
        <v>79.8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507</v>
      </c>
      <c r="AL36" s="1157"/>
      <c r="AM36" s="1157"/>
      <c r="AN36" s="1158"/>
      <c r="AO36" s="300">
        <v>31724</v>
      </c>
      <c r="AP36" s="300">
        <v>845</v>
      </c>
      <c r="AQ36" s="301">
        <v>1998</v>
      </c>
      <c r="AR36" s="302">
        <v>-57.7</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508</v>
      </c>
      <c r="AL37" s="1157"/>
      <c r="AM37" s="1157"/>
      <c r="AN37" s="1158"/>
      <c r="AO37" s="300" t="s">
        <v>490</v>
      </c>
      <c r="AP37" s="300" t="s">
        <v>490</v>
      </c>
      <c r="AQ37" s="301">
        <v>1021</v>
      </c>
      <c r="AR37" s="302" t="s">
        <v>490</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509</v>
      </c>
      <c r="AL38" s="1160"/>
      <c r="AM38" s="1160"/>
      <c r="AN38" s="1161"/>
      <c r="AO38" s="303" t="s">
        <v>490</v>
      </c>
      <c r="AP38" s="303" t="s">
        <v>490</v>
      </c>
      <c r="AQ38" s="304">
        <v>3</v>
      </c>
      <c r="AR38" s="292" t="s">
        <v>490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510</v>
      </c>
      <c r="AL39" s="1160"/>
      <c r="AM39" s="1160"/>
      <c r="AN39" s="1161"/>
      <c r="AO39" s="300">
        <v>-210050</v>
      </c>
      <c r="AP39" s="300">
        <v>-5598</v>
      </c>
      <c r="AQ39" s="301">
        <v>-3210</v>
      </c>
      <c r="AR39" s="302">
        <v>74.400000000000006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511</v>
      </c>
      <c r="AL40" s="1157"/>
      <c r="AM40" s="1157"/>
      <c r="AN40" s="1158"/>
      <c r="AO40" s="300">
        <v>-1346299</v>
      </c>
      <c r="AP40" s="300">
        <v>-35881</v>
      </c>
      <c r="AQ40" s="301">
        <v>-26336</v>
      </c>
      <c r="AR40" s="302">
        <v>36.200000000000003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544697</v>
      </c>
      <c r="AP41" s="300">
        <v>14517</v>
      </c>
      <c r="AQ41" s="301">
        <v>15565</v>
      </c>
      <c r="AR41" s="302">
        <v>-6.7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481</v>
      </c>
      <c r="AN49" s="1151" t="s">
        <v>514</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4712149</v>
      </c>
      <c r="AN51" s="322">
        <v>125487</v>
      </c>
      <c r="AO51" s="323">
        <v>119.7</v>
      </c>
      <c r="AP51" s="324">
        <v>52068</v>
      </c>
      <c r="AQ51" s="325">
        <v>1.6</v>
      </c>
      <c r="AR51" s="326">
        <v>118.1</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3156748</v>
      </c>
      <c r="AN52" s="330">
        <v>84066</v>
      </c>
      <c r="AO52" s="331">
        <v>182.3</v>
      </c>
      <c r="AP52" s="332">
        <v>26936</v>
      </c>
      <c r="AQ52" s="333">
        <v>3.4</v>
      </c>
      <c r="AR52" s="334">
        <v>178.9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2734406</v>
      </c>
      <c r="AN53" s="322">
        <v>72784</v>
      </c>
      <c r="AO53" s="323">
        <v>-42</v>
      </c>
      <c r="AP53" s="324">
        <v>47161</v>
      </c>
      <c r="AQ53" s="325">
        <v>-9.4</v>
      </c>
      <c r="AR53" s="326">
        <v>-32.6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1494515</v>
      </c>
      <c r="AN54" s="330">
        <v>39781</v>
      </c>
      <c r="AO54" s="331">
        <v>-52.7</v>
      </c>
      <c r="AP54" s="332">
        <v>24595</v>
      </c>
      <c r="AQ54" s="333">
        <v>-8.6999999999999993</v>
      </c>
      <c r="AR54" s="334">
        <v>-44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3165918</v>
      </c>
      <c r="AN55" s="322">
        <v>84406</v>
      </c>
      <c r="AO55" s="323">
        <v>16</v>
      </c>
      <c r="AP55" s="324">
        <v>43423</v>
      </c>
      <c r="AQ55" s="325">
        <v>-7.9</v>
      </c>
      <c r="AR55" s="326">
        <v>23.9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682188</v>
      </c>
      <c r="AN56" s="330">
        <v>18188</v>
      </c>
      <c r="AO56" s="331">
        <v>-54.3</v>
      </c>
      <c r="AP56" s="332">
        <v>22207</v>
      </c>
      <c r="AQ56" s="333">
        <v>-9.6999999999999993</v>
      </c>
      <c r="AR56" s="334">
        <v>-44.6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1950311</v>
      </c>
      <c r="AN57" s="322">
        <v>52068</v>
      </c>
      <c r="AO57" s="323">
        <v>-38.299999999999997</v>
      </c>
      <c r="AP57" s="324">
        <v>45265</v>
      </c>
      <c r="AQ57" s="325">
        <v>4.2</v>
      </c>
      <c r="AR57" s="326">
        <v>-42.5</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670999</v>
      </c>
      <c r="AN58" s="330">
        <v>17914</v>
      </c>
      <c r="AO58" s="331">
        <v>-1.5</v>
      </c>
      <c r="AP58" s="332">
        <v>22600</v>
      </c>
      <c r="AQ58" s="333">
        <v>1.8</v>
      </c>
      <c r="AR58" s="334">
        <v>-3.3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2070165</v>
      </c>
      <c r="AN59" s="322">
        <v>55174</v>
      </c>
      <c r="AO59" s="323">
        <v>6</v>
      </c>
      <c r="AP59" s="324">
        <v>54621</v>
      </c>
      <c r="AQ59" s="325">
        <v>20.7</v>
      </c>
      <c r="AR59" s="326">
        <v>-14.7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655717</v>
      </c>
      <c r="AN60" s="330">
        <v>17476</v>
      </c>
      <c r="AO60" s="331">
        <v>-2.4</v>
      </c>
      <c r="AP60" s="332">
        <v>30892</v>
      </c>
      <c r="AQ60" s="333">
        <v>36.700000000000003</v>
      </c>
      <c r="AR60" s="334">
        <v>-39.1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2926590</v>
      </c>
      <c r="AN61" s="337">
        <v>77984</v>
      </c>
      <c r="AO61" s="338">
        <v>12.3</v>
      </c>
      <c r="AP61" s="339">
        <v>48508</v>
      </c>
      <c r="AQ61" s="340">
        <v>1.8</v>
      </c>
      <c r="AR61" s="326">
        <v>10.5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1332033</v>
      </c>
      <c r="AN62" s="330">
        <v>35485</v>
      </c>
      <c r="AO62" s="331">
        <v>14.3</v>
      </c>
      <c r="AP62" s="332">
        <v>25446</v>
      </c>
      <c r="AQ62" s="333">
        <v>4.7</v>
      </c>
      <c r="AR62" s="334">
        <v>9.6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MPyXfybb/WY9GbEr5VIHKXy1khjWwI4U0B09tixz14S9fPo78WTsUd38n8BB6Jw3WBQXRk9pP+uxJO0J+nwA5Q==" saltValue="Nbov6gdkAhND2yFr1mqt+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247"/>
    </row>
  </sheetData>
  <sheetProtection algorithmName="SHA-512" hashValue="jpiFxfGS3+0f4d1XE9e1JHjwJJ7gvZWX4CsIiC7LO0hEeUHD9s6dxZBnGRwzU9JZNAq0Z8k8yuaZ40zwZj+XtQ==" saltValue="+j74RWwQPl3EbufuHvGoK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BACpNZsTS82d/2V/MmEYAwbe74RsODrc0qW0n8JA9QLml/fRdUfgq02Pl5NURRvb5X+zhYPGbKdQVFu8j44w5w==" saltValue="7pZ5mnZfCMSIrVXxUbPQF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6"/>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5" t="s">
        <v>3</v>
      </c>
      <c r="D47" s="1175"/>
      <c r="E47" s="1176"/>
      <c r="F47" s="11">
        <v>11.99</v>
      </c>
      <c r="G47" s="12">
        <v>19.27</v>
      </c>
      <c r="H47" s="12">
        <v>24.07</v>
      </c>
      <c r="I47" s="12">
        <v>24.36</v>
      </c>
      <c r="J47" s="13">
        <v>25.32</v>
      </c>
    </row>
    <row r="48" spans="2:10" ht="57.75" customHeight="1" x14ac:dyDescent="0.15">
      <c r="B48" s="14"/>
      <c r="C48" s="1177" t="s">
        <v>4</v>
      </c>
      <c r="D48" s="1177"/>
      <c r="E48" s="1178"/>
      <c r="F48" s="15">
        <v>2.35</v>
      </c>
      <c r="G48" s="16">
        <v>4.2</v>
      </c>
      <c r="H48" s="16">
        <v>3.18</v>
      </c>
      <c r="I48" s="16">
        <v>3.82</v>
      </c>
      <c r="J48" s="17">
        <v>3.92</v>
      </c>
    </row>
    <row r="49" spans="2:10" ht="57.75" customHeight="1" thickBot="1" x14ac:dyDescent="0.2">
      <c r="B49" s="18"/>
      <c r="C49" s="1179" t="s">
        <v>5</v>
      </c>
      <c r="D49" s="1179"/>
      <c r="E49" s="1180"/>
      <c r="F49" s="19">
        <v>1.92</v>
      </c>
      <c r="G49" s="20">
        <v>8.48</v>
      </c>
      <c r="H49" s="20">
        <v>0.79</v>
      </c>
      <c r="I49" s="20" t="s">
        <v>533</v>
      </c>
      <c r="J49" s="21">
        <v>0.16</v>
      </c>
    </row>
    <row r="50" spans="2:10" x14ac:dyDescent="0.15"/>
    <row r="51" spans="2:10" ht="13.5" hidden="1" customHeight="1" x14ac:dyDescent="0.15"/>
    <row r="52" spans="2:10" ht="13.5" hidden="1" customHeight="1" x14ac:dyDescent="0.15"/>
    <row r="53" spans="2:10" ht="13.5" hidden="1" customHeight="1" x14ac:dyDescent="0.15"/>
    <row r="54" spans="2:10" ht="13.5" hidden="1" customHeight="1" x14ac:dyDescent="0.15"/>
    <row r="55" spans="2:10" ht="13.5" hidden="1" customHeight="1" x14ac:dyDescent="0.15"/>
    <row r="56" spans="2:10" ht="13.5" hidden="1" customHeight="1" x14ac:dyDescent="0.15"/>
  </sheetData>
  <sheetProtection algorithmName="SHA-512" hashValue="sbsIGIgMAAe73HMBuMjAG7ErrfkL7b7TAsMYDuGrwsTFNkXjcRjeMsrvEwvWEf2KY6KGuveg6+75IkuCaIsuOw==" saltValue="ySlo60KiDndMmwq50YSJF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7" t="s">
        <v>534</v>
      </c>
      <c r="D34" s="1187"/>
      <c r="E34" s="1188"/>
      <c r="F34" s="32">
        <v>3.52</v>
      </c>
      <c r="G34" s="33">
        <v>6.75</v>
      </c>
      <c r="H34" s="33">
        <v>10.16</v>
      </c>
      <c r="I34" s="33">
        <v>13.35</v>
      </c>
      <c r="J34" s="34">
        <v>12.85</v>
      </c>
      <c r="K34" s="22"/>
      <c r="L34" s="22"/>
      <c r="M34" s="22"/>
      <c r="N34" s="22"/>
      <c r="O34" s="22"/>
      <c r="P34" s="22"/>
    </row>
    <row r="35" spans="1:16" ht="39" customHeight="1" x14ac:dyDescent="0.15">
      <c r="A35" s="22"/>
      <c r="B35" s="35"/>
      <c r="C35" s="1181" t="s">
        <v>535</v>
      </c>
      <c r="D35" s="1182"/>
      <c r="E35" s="1183"/>
      <c r="F35" s="36">
        <v>11.8</v>
      </c>
      <c r="G35" s="37">
        <v>11.64</v>
      </c>
      <c r="H35" s="37">
        <v>11.72</v>
      </c>
      <c r="I35" s="37">
        <v>10.77</v>
      </c>
      <c r="J35" s="38">
        <v>9.9600000000000009</v>
      </c>
      <c r="K35" s="22"/>
      <c r="L35" s="22"/>
      <c r="M35" s="22"/>
      <c r="N35" s="22"/>
      <c r="O35" s="22"/>
      <c r="P35" s="22"/>
    </row>
    <row r="36" spans="1:16" ht="39" customHeight="1" x14ac:dyDescent="0.15">
      <c r="A36" s="22"/>
      <c r="B36" s="35"/>
      <c r="C36" s="1181" t="s">
        <v>536</v>
      </c>
      <c r="D36" s="1182"/>
      <c r="E36" s="1183"/>
      <c r="F36" s="36">
        <v>2.2999999999999998</v>
      </c>
      <c r="G36" s="37">
        <v>4.16</v>
      </c>
      <c r="H36" s="37">
        <v>3.14</v>
      </c>
      <c r="I36" s="37">
        <v>3.76</v>
      </c>
      <c r="J36" s="38">
        <v>3.79</v>
      </c>
      <c r="K36" s="22"/>
      <c r="L36" s="22"/>
      <c r="M36" s="22"/>
      <c r="N36" s="22"/>
      <c r="O36" s="22"/>
      <c r="P36" s="22"/>
    </row>
    <row r="37" spans="1:16" ht="39" customHeight="1" x14ac:dyDescent="0.15">
      <c r="A37" s="22"/>
      <c r="B37" s="35"/>
      <c r="C37" s="1181" t="s">
        <v>537</v>
      </c>
      <c r="D37" s="1182"/>
      <c r="E37" s="1183"/>
      <c r="F37" s="36">
        <v>1.03</v>
      </c>
      <c r="G37" s="37">
        <v>0.54</v>
      </c>
      <c r="H37" s="37">
        <v>0.68</v>
      </c>
      <c r="I37" s="37">
        <v>0.41</v>
      </c>
      <c r="J37" s="38">
        <v>0.45</v>
      </c>
      <c r="K37" s="22"/>
      <c r="L37" s="22"/>
      <c r="M37" s="22"/>
      <c r="N37" s="22"/>
      <c r="O37" s="22"/>
      <c r="P37" s="22"/>
    </row>
    <row r="38" spans="1:16" ht="39" customHeight="1" x14ac:dyDescent="0.15">
      <c r="A38" s="22"/>
      <c r="B38" s="35"/>
      <c r="C38" s="1181" t="s">
        <v>538</v>
      </c>
      <c r="D38" s="1182"/>
      <c r="E38" s="1183"/>
      <c r="F38" s="36">
        <v>0.31</v>
      </c>
      <c r="G38" s="37">
        <v>0.44</v>
      </c>
      <c r="H38" s="37">
        <v>0.46</v>
      </c>
      <c r="I38" s="37">
        <v>0.3</v>
      </c>
      <c r="J38" s="38">
        <v>0.38</v>
      </c>
      <c r="K38" s="22"/>
      <c r="L38" s="22"/>
      <c r="M38" s="22"/>
      <c r="N38" s="22"/>
      <c r="O38" s="22"/>
      <c r="P38" s="22"/>
    </row>
    <row r="39" spans="1:16" ht="39" customHeight="1" x14ac:dyDescent="0.15">
      <c r="A39" s="22"/>
      <c r="B39" s="35"/>
      <c r="C39" s="1181" t="s">
        <v>539</v>
      </c>
      <c r="D39" s="1182"/>
      <c r="E39" s="1183"/>
      <c r="F39" s="36" t="s">
        <v>490</v>
      </c>
      <c r="G39" s="37" t="s">
        <v>490</v>
      </c>
      <c r="H39" s="37">
        <v>0.31</v>
      </c>
      <c r="I39" s="37">
        <v>0.31</v>
      </c>
      <c r="J39" s="38">
        <v>0.31</v>
      </c>
      <c r="K39" s="22"/>
      <c r="L39" s="22"/>
      <c r="M39" s="22"/>
      <c r="N39" s="22"/>
      <c r="O39" s="22"/>
      <c r="P39" s="22"/>
    </row>
    <row r="40" spans="1:16" ht="39" customHeight="1" x14ac:dyDescent="0.15">
      <c r="A40" s="22"/>
      <c r="B40" s="35"/>
      <c r="C40" s="1181" t="s">
        <v>540</v>
      </c>
      <c r="D40" s="1182"/>
      <c r="E40" s="1183"/>
      <c r="F40" s="36">
        <v>0.08</v>
      </c>
      <c r="G40" s="37">
        <v>0.06</v>
      </c>
      <c r="H40" s="37">
        <v>0.08</v>
      </c>
      <c r="I40" s="37">
        <v>0.09</v>
      </c>
      <c r="J40" s="38">
        <v>0.12</v>
      </c>
      <c r="K40" s="22"/>
      <c r="L40" s="22"/>
      <c r="M40" s="22"/>
      <c r="N40" s="22"/>
      <c r="O40" s="22"/>
      <c r="P40" s="22"/>
    </row>
    <row r="41" spans="1:16" ht="39" customHeight="1" x14ac:dyDescent="0.15">
      <c r="A41" s="22"/>
      <c r="B41" s="35"/>
      <c r="C41" s="1181" t="s">
        <v>541</v>
      </c>
      <c r="D41" s="1182"/>
      <c r="E41" s="1183"/>
      <c r="F41" s="36">
        <v>0.04</v>
      </c>
      <c r="G41" s="37">
        <v>0.03</v>
      </c>
      <c r="H41" s="37">
        <v>0.03</v>
      </c>
      <c r="I41" s="37">
        <v>0.05</v>
      </c>
      <c r="J41" s="38">
        <v>0.11</v>
      </c>
      <c r="K41" s="22"/>
      <c r="L41" s="22"/>
      <c r="M41" s="22"/>
      <c r="N41" s="22"/>
      <c r="O41" s="22"/>
      <c r="P41" s="22"/>
    </row>
    <row r="42" spans="1:16" ht="39" customHeight="1" x14ac:dyDescent="0.15">
      <c r="A42" s="22"/>
      <c r="B42" s="39"/>
      <c r="C42" s="1181" t="s">
        <v>542</v>
      </c>
      <c r="D42" s="1182"/>
      <c r="E42" s="1183"/>
      <c r="F42" s="36" t="s">
        <v>490</v>
      </c>
      <c r="G42" s="37" t="s">
        <v>490</v>
      </c>
      <c r="H42" s="37" t="s">
        <v>490</v>
      </c>
      <c r="I42" s="37" t="s">
        <v>490</v>
      </c>
      <c r="J42" s="38" t="s">
        <v>490</v>
      </c>
      <c r="K42" s="22"/>
      <c r="L42" s="22"/>
      <c r="M42" s="22"/>
      <c r="N42" s="22"/>
      <c r="O42" s="22"/>
      <c r="P42" s="22"/>
    </row>
    <row r="43" spans="1:16" ht="39" customHeight="1" thickBot="1" x14ac:dyDescent="0.2">
      <c r="A43" s="22"/>
      <c r="B43" s="40"/>
      <c r="C43" s="1184" t="s">
        <v>543</v>
      </c>
      <c r="D43" s="1185"/>
      <c r="E43" s="1186"/>
      <c r="F43" s="41">
        <v>0.53</v>
      </c>
      <c r="G43" s="42">
        <v>0.01</v>
      </c>
      <c r="H43" s="42">
        <v>0</v>
      </c>
      <c r="I43" s="42">
        <v>0</v>
      </c>
      <c r="J43" s="43">
        <v>0.04</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gtbqlrVDA8VusF/kZnFwy8dNR6ZDQlO6lIIvkW66UNEMOzJR0Oj6la5fG4STQ+0wmlWvKXYmB3wsQtVncCGeQ==" saltValue="lmj/Nac98D5HTX4G4tLI4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1567</v>
      </c>
      <c r="L45" s="60">
        <v>1701</v>
      </c>
      <c r="M45" s="60">
        <v>1536</v>
      </c>
      <c r="N45" s="60">
        <v>1468</v>
      </c>
      <c r="O45" s="61">
        <v>1503</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490</v>
      </c>
      <c r="L46" s="64" t="s">
        <v>490</v>
      </c>
      <c r="M46" s="64" t="s">
        <v>490</v>
      </c>
      <c r="N46" s="64" t="s">
        <v>490</v>
      </c>
      <c r="O46" s="65" t="s">
        <v>490</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490</v>
      </c>
      <c r="L47" s="64" t="s">
        <v>490</v>
      </c>
      <c r="M47" s="64" t="s">
        <v>490</v>
      </c>
      <c r="N47" s="64" t="s">
        <v>490</v>
      </c>
      <c r="O47" s="65" t="s">
        <v>490</v>
      </c>
      <c r="P47" s="48"/>
      <c r="Q47" s="48"/>
      <c r="R47" s="48"/>
      <c r="S47" s="48"/>
      <c r="T47" s="48"/>
      <c r="U47" s="48"/>
    </row>
    <row r="48" spans="1:21" ht="30.75" customHeight="1" x14ac:dyDescent="0.15">
      <c r="A48" s="48"/>
      <c r="B48" s="1214"/>
      <c r="C48" s="1215"/>
      <c r="D48" s="62"/>
      <c r="E48" s="1191" t="s">
        <v>13</v>
      </c>
      <c r="F48" s="1191"/>
      <c r="G48" s="1191"/>
      <c r="H48" s="1191"/>
      <c r="I48" s="1191"/>
      <c r="J48" s="1192"/>
      <c r="K48" s="63">
        <v>674</v>
      </c>
      <c r="L48" s="64">
        <v>667</v>
      </c>
      <c r="M48" s="64">
        <v>595</v>
      </c>
      <c r="N48" s="64">
        <v>604</v>
      </c>
      <c r="O48" s="65">
        <v>566</v>
      </c>
      <c r="P48" s="48"/>
      <c r="Q48" s="48"/>
      <c r="R48" s="48"/>
      <c r="S48" s="48"/>
      <c r="T48" s="48"/>
      <c r="U48" s="48"/>
    </row>
    <row r="49" spans="1:21" ht="30.75" customHeight="1" x14ac:dyDescent="0.15">
      <c r="A49" s="48"/>
      <c r="B49" s="1214"/>
      <c r="C49" s="1215"/>
      <c r="D49" s="62"/>
      <c r="E49" s="1191" t="s">
        <v>14</v>
      </c>
      <c r="F49" s="1191"/>
      <c r="G49" s="1191"/>
      <c r="H49" s="1191"/>
      <c r="I49" s="1191"/>
      <c r="J49" s="1192"/>
      <c r="K49" s="63">
        <v>61</v>
      </c>
      <c r="L49" s="64">
        <v>20</v>
      </c>
      <c r="M49" s="64">
        <v>21</v>
      </c>
      <c r="N49" s="64">
        <v>25</v>
      </c>
      <c r="O49" s="65">
        <v>32</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490</v>
      </c>
      <c r="L50" s="64" t="s">
        <v>490</v>
      </c>
      <c r="M50" s="64" t="s">
        <v>490</v>
      </c>
      <c r="N50" s="64" t="s">
        <v>490</v>
      </c>
      <c r="O50" s="65" t="s">
        <v>490</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490</v>
      </c>
      <c r="L51" s="64" t="s">
        <v>490</v>
      </c>
      <c r="M51" s="64" t="s">
        <v>490</v>
      </c>
      <c r="N51" s="64" t="s">
        <v>490</v>
      </c>
      <c r="O51" s="65" t="s">
        <v>490</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1811</v>
      </c>
      <c r="L52" s="64">
        <v>1847</v>
      </c>
      <c r="M52" s="64">
        <v>1553</v>
      </c>
      <c r="N52" s="64">
        <v>1543</v>
      </c>
      <c r="O52" s="65">
        <v>1557</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491</v>
      </c>
      <c r="L53" s="69">
        <v>541</v>
      </c>
      <c r="M53" s="69">
        <v>599</v>
      </c>
      <c r="N53" s="69">
        <v>554</v>
      </c>
      <c r="O53" s="70">
        <v>544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zW1HTRnfWM7KnYfmgcumTrm840vvYoajmbjQMTNP3z61lIZTvMnUhRTPYIpBubKRcVbn2l3hgSAMpnL2GhzkGQ==" saltValue="FbAa6hxm2LSPylAdSBbSV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32" t="s">
        <v>30</v>
      </c>
      <c r="C41" s="1233"/>
      <c r="D41" s="105"/>
      <c r="E41" s="1234" t="s">
        <v>31</v>
      </c>
      <c r="F41" s="1234"/>
      <c r="G41" s="1234"/>
      <c r="H41" s="1235"/>
      <c r="I41" s="343">
        <v>16022</v>
      </c>
      <c r="J41" s="344">
        <v>16741</v>
      </c>
      <c r="K41" s="344">
        <v>17097</v>
      </c>
      <c r="L41" s="344">
        <v>17491</v>
      </c>
      <c r="M41" s="345">
        <v>18029</v>
      </c>
    </row>
    <row r="42" spans="2:13" ht="27.75" customHeight="1" x14ac:dyDescent="0.15">
      <c r="B42" s="1222"/>
      <c r="C42" s="1223"/>
      <c r="D42" s="106"/>
      <c r="E42" s="1226" t="s">
        <v>32</v>
      </c>
      <c r="F42" s="1226"/>
      <c r="G42" s="1226"/>
      <c r="H42" s="1227"/>
      <c r="I42" s="346" t="s">
        <v>490</v>
      </c>
      <c r="J42" s="347" t="s">
        <v>490</v>
      </c>
      <c r="K42" s="347" t="s">
        <v>490</v>
      </c>
      <c r="L42" s="347">
        <v>21</v>
      </c>
      <c r="M42" s="348">
        <v>22</v>
      </c>
    </row>
    <row r="43" spans="2:13" ht="27.75" customHeight="1" x14ac:dyDescent="0.15">
      <c r="B43" s="1222"/>
      <c r="C43" s="1223"/>
      <c r="D43" s="106"/>
      <c r="E43" s="1226" t="s">
        <v>33</v>
      </c>
      <c r="F43" s="1226"/>
      <c r="G43" s="1226"/>
      <c r="H43" s="1227"/>
      <c r="I43" s="346">
        <v>8151</v>
      </c>
      <c r="J43" s="347">
        <v>7763</v>
      </c>
      <c r="K43" s="347">
        <v>7482</v>
      </c>
      <c r="L43" s="347">
        <v>7293</v>
      </c>
      <c r="M43" s="348">
        <v>7228</v>
      </c>
    </row>
    <row r="44" spans="2:13" ht="27.75" customHeight="1" x14ac:dyDescent="0.15">
      <c r="B44" s="1222"/>
      <c r="C44" s="1223"/>
      <c r="D44" s="106"/>
      <c r="E44" s="1226" t="s">
        <v>34</v>
      </c>
      <c r="F44" s="1226"/>
      <c r="G44" s="1226"/>
      <c r="H44" s="1227"/>
      <c r="I44" s="346">
        <v>246</v>
      </c>
      <c r="J44" s="347">
        <v>758</v>
      </c>
      <c r="K44" s="347">
        <v>1738</v>
      </c>
      <c r="L44" s="347">
        <v>1785</v>
      </c>
      <c r="M44" s="348">
        <v>1762</v>
      </c>
    </row>
    <row r="45" spans="2:13" ht="27.75" customHeight="1" x14ac:dyDescent="0.15">
      <c r="B45" s="1222"/>
      <c r="C45" s="1223"/>
      <c r="D45" s="106"/>
      <c r="E45" s="1226" t="s">
        <v>35</v>
      </c>
      <c r="F45" s="1226"/>
      <c r="G45" s="1226"/>
      <c r="H45" s="1227"/>
      <c r="I45" s="346">
        <v>1548</v>
      </c>
      <c r="J45" s="347">
        <v>1509</v>
      </c>
      <c r="K45" s="347">
        <v>1441</v>
      </c>
      <c r="L45" s="347">
        <v>1425</v>
      </c>
      <c r="M45" s="348">
        <v>1340</v>
      </c>
    </row>
    <row r="46" spans="2:13" ht="27.75" customHeight="1" x14ac:dyDescent="0.15">
      <c r="B46" s="1222"/>
      <c r="C46" s="1223"/>
      <c r="D46" s="107"/>
      <c r="E46" s="1226" t="s">
        <v>36</v>
      </c>
      <c r="F46" s="1226"/>
      <c r="G46" s="1226"/>
      <c r="H46" s="1227"/>
      <c r="I46" s="346">
        <v>213</v>
      </c>
      <c r="J46" s="347">
        <v>210</v>
      </c>
      <c r="K46" s="347">
        <v>177</v>
      </c>
      <c r="L46" s="347">
        <v>137</v>
      </c>
      <c r="M46" s="348">
        <v>118</v>
      </c>
    </row>
    <row r="47" spans="2:13" ht="27.75" customHeight="1" x14ac:dyDescent="0.15">
      <c r="B47" s="1222"/>
      <c r="C47" s="1223"/>
      <c r="D47" s="108"/>
      <c r="E47" s="1236" t="s">
        <v>37</v>
      </c>
      <c r="F47" s="1237"/>
      <c r="G47" s="1237"/>
      <c r="H47" s="1238"/>
      <c r="I47" s="346" t="s">
        <v>490</v>
      </c>
      <c r="J47" s="347" t="s">
        <v>490</v>
      </c>
      <c r="K47" s="347" t="s">
        <v>490</v>
      </c>
      <c r="L47" s="347" t="s">
        <v>490</v>
      </c>
      <c r="M47" s="348" t="s">
        <v>490</v>
      </c>
    </row>
    <row r="48" spans="2:13" ht="27.75" customHeight="1" x14ac:dyDescent="0.15">
      <c r="B48" s="1222"/>
      <c r="C48" s="1223"/>
      <c r="D48" s="106"/>
      <c r="E48" s="1226" t="s">
        <v>38</v>
      </c>
      <c r="F48" s="1226"/>
      <c r="G48" s="1226"/>
      <c r="H48" s="1227"/>
      <c r="I48" s="346" t="s">
        <v>490</v>
      </c>
      <c r="J48" s="347" t="s">
        <v>490</v>
      </c>
      <c r="K48" s="347" t="s">
        <v>490</v>
      </c>
      <c r="L48" s="347" t="s">
        <v>490</v>
      </c>
      <c r="M48" s="348" t="s">
        <v>490</v>
      </c>
    </row>
    <row r="49" spans="2:13" ht="27.75" customHeight="1" x14ac:dyDescent="0.15">
      <c r="B49" s="1224"/>
      <c r="C49" s="1225"/>
      <c r="D49" s="106"/>
      <c r="E49" s="1226" t="s">
        <v>39</v>
      </c>
      <c r="F49" s="1226"/>
      <c r="G49" s="1226"/>
      <c r="H49" s="1227"/>
      <c r="I49" s="346" t="s">
        <v>490</v>
      </c>
      <c r="J49" s="347" t="s">
        <v>490</v>
      </c>
      <c r="K49" s="347" t="s">
        <v>490</v>
      </c>
      <c r="L49" s="347" t="s">
        <v>490</v>
      </c>
      <c r="M49" s="348" t="s">
        <v>490</v>
      </c>
    </row>
    <row r="50" spans="2:13" ht="27.75" customHeight="1" x14ac:dyDescent="0.15">
      <c r="B50" s="1220" t="s">
        <v>40</v>
      </c>
      <c r="C50" s="1221"/>
      <c r="D50" s="109"/>
      <c r="E50" s="1226" t="s">
        <v>41</v>
      </c>
      <c r="F50" s="1226"/>
      <c r="G50" s="1226"/>
      <c r="H50" s="1227"/>
      <c r="I50" s="346">
        <v>2021</v>
      </c>
      <c r="J50" s="347">
        <v>2943</v>
      </c>
      <c r="K50" s="347">
        <v>3291</v>
      </c>
      <c r="L50" s="347">
        <v>3366</v>
      </c>
      <c r="M50" s="348">
        <v>3596</v>
      </c>
    </row>
    <row r="51" spans="2:13" ht="27.75" customHeight="1" x14ac:dyDescent="0.15">
      <c r="B51" s="1222"/>
      <c r="C51" s="1223"/>
      <c r="D51" s="106"/>
      <c r="E51" s="1226" t="s">
        <v>42</v>
      </c>
      <c r="F51" s="1226"/>
      <c r="G51" s="1226"/>
      <c r="H51" s="1227"/>
      <c r="I51" s="346">
        <v>2043</v>
      </c>
      <c r="J51" s="347">
        <v>2104</v>
      </c>
      <c r="K51" s="347">
        <v>2098</v>
      </c>
      <c r="L51" s="347">
        <v>2077</v>
      </c>
      <c r="M51" s="348">
        <v>2388</v>
      </c>
    </row>
    <row r="52" spans="2:13" ht="27.75" customHeight="1" x14ac:dyDescent="0.15">
      <c r="B52" s="1224"/>
      <c r="C52" s="1225"/>
      <c r="D52" s="106"/>
      <c r="E52" s="1226" t="s">
        <v>43</v>
      </c>
      <c r="F52" s="1226"/>
      <c r="G52" s="1226"/>
      <c r="H52" s="1227"/>
      <c r="I52" s="346">
        <v>16744</v>
      </c>
      <c r="J52" s="347">
        <v>17265</v>
      </c>
      <c r="K52" s="347">
        <v>17085</v>
      </c>
      <c r="L52" s="347">
        <v>16861</v>
      </c>
      <c r="M52" s="348">
        <v>16509</v>
      </c>
    </row>
    <row r="53" spans="2:13" ht="27.75" customHeight="1" thickBot="1" x14ac:dyDescent="0.2">
      <c r="B53" s="1228" t="s">
        <v>19</v>
      </c>
      <c r="C53" s="1229"/>
      <c r="D53" s="110"/>
      <c r="E53" s="1230" t="s">
        <v>44</v>
      </c>
      <c r="F53" s="1230"/>
      <c r="G53" s="1230"/>
      <c r="H53" s="1231"/>
      <c r="I53" s="349">
        <v>5373</v>
      </c>
      <c r="J53" s="350">
        <v>4670</v>
      </c>
      <c r="K53" s="350">
        <v>5460</v>
      </c>
      <c r="L53" s="350">
        <v>5847</v>
      </c>
      <c r="M53" s="351">
        <v>6007</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3kNJ5hqq8nxsB8Lcdizj11I9lEoRMSpVXToJ7AZOI4t17Nu7GeNEFwDZ+y841pZGOGR4eynquXbBIWXPOJdY0w==" saltValue="MR915gCiLjDDZ/XXYfkQw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9"/>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47" t="s">
        <v>46</v>
      </c>
      <c r="D55" s="1247"/>
      <c r="E55" s="1248"/>
      <c r="F55" s="352">
        <v>2123</v>
      </c>
      <c r="G55" s="352">
        <v>2166</v>
      </c>
      <c r="H55" s="353">
        <v>2339</v>
      </c>
    </row>
    <row r="56" spans="2:8" ht="52.5" customHeight="1" x14ac:dyDescent="0.15">
      <c r="B56" s="122"/>
      <c r="C56" s="1249" t="s">
        <v>47</v>
      </c>
      <c r="D56" s="1249"/>
      <c r="E56" s="1250"/>
      <c r="F56" s="354">
        <v>143</v>
      </c>
      <c r="G56" s="354">
        <v>181</v>
      </c>
      <c r="H56" s="355">
        <v>208</v>
      </c>
    </row>
    <row r="57" spans="2:8" ht="53.25" customHeight="1" x14ac:dyDescent="0.15">
      <c r="B57" s="122"/>
      <c r="C57" s="1251" t="s">
        <v>48</v>
      </c>
      <c r="D57" s="1251"/>
      <c r="E57" s="1252"/>
      <c r="F57" s="356">
        <v>192</v>
      </c>
      <c r="G57" s="356">
        <v>211</v>
      </c>
      <c r="H57" s="357">
        <v>337</v>
      </c>
    </row>
    <row r="58" spans="2:8" ht="45.75" customHeight="1" x14ac:dyDescent="0.15">
      <c r="B58" s="123"/>
      <c r="C58" s="1239" t="s">
        <v>559</v>
      </c>
      <c r="D58" s="1240"/>
      <c r="E58" s="1241"/>
      <c r="F58" s="358" t="s">
        <v>564</v>
      </c>
      <c r="G58" s="358" t="s">
        <v>564</v>
      </c>
      <c r="H58" s="359">
        <v>101</v>
      </c>
    </row>
    <row r="59" spans="2:8" ht="45.75" customHeight="1" x14ac:dyDescent="0.15">
      <c r="B59" s="123"/>
      <c r="C59" s="1239" t="s">
        <v>560</v>
      </c>
      <c r="D59" s="1240"/>
      <c r="E59" s="1241"/>
      <c r="F59" s="358">
        <v>66</v>
      </c>
      <c r="G59" s="358">
        <v>65</v>
      </c>
      <c r="H59" s="359">
        <v>62</v>
      </c>
    </row>
    <row r="60" spans="2:8" ht="45.75" customHeight="1" x14ac:dyDescent="0.15">
      <c r="B60" s="123"/>
      <c r="C60" s="1239" t="s">
        <v>563</v>
      </c>
      <c r="D60" s="1240"/>
      <c r="E60" s="1241"/>
      <c r="F60" s="358">
        <v>46</v>
      </c>
      <c r="G60" s="358">
        <v>50</v>
      </c>
      <c r="H60" s="359">
        <v>31</v>
      </c>
    </row>
    <row r="61" spans="2:8" ht="45.75" customHeight="1" x14ac:dyDescent="0.15">
      <c r="B61" s="123"/>
      <c r="C61" s="1239" t="s">
        <v>561</v>
      </c>
      <c r="D61" s="1240"/>
      <c r="E61" s="1241"/>
      <c r="F61" s="358">
        <v>8</v>
      </c>
      <c r="G61" s="358">
        <v>7</v>
      </c>
      <c r="H61" s="359">
        <v>29</v>
      </c>
    </row>
    <row r="62" spans="2:8" ht="45.75" customHeight="1" thickBot="1" x14ac:dyDescent="0.2">
      <c r="B62" s="124"/>
      <c r="C62" s="1242" t="s">
        <v>562</v>
      </c>
      <c r="D62" s="1243"/>
      <c r="E62" s="1244"/>
      <c r="F62" s="360">
        <v>11</v>
      </c>
      <c r="G62" s="360">
        <v>14</v>
      </c>
      <c r="H62" s="361">
        <v>27</v>
      </c>
    </row>
    <row r="63" spans="2:8" ht="52.5" customHeight="1" thickBot="1" x14ac:dyDescent="0.2">
      <c r="B63" s="125"/>
      <c r="C63" s="1245" t="s">
        <v>49</v>
      </c>
      <c r="D63" s="1245"/>
      <c r="E63" s="1246"/>
      <c r="F63" s="362">
        <v>2458</v>
      </c>
      <c r="G63" s="362">
        <v>2557</v>
      </c>
      <c r="H63" s="363">
        <v>2883</v>
      </c>
    </row>
    <row r="64" spans="2:8" x14ac:dyDescent="0.15"/>
    <row r="65" ht="13.5" hidden="1" customHeight="1" x14ac:dyDescent="0.15"/>
    <row r="66" ht="13.5" hidden="1" customHeight="1" x14ac:dyDescent="0.15"/>
    <row r="67" ht="13.5" hidden="1" customHeight="1" x14ac:dyDescent="0.15"/>
    <row r="68" ht="13.5" hidden="1" customHeight="1" x14ac:dyDescent="0.15"/>
    <row r="69" ht="13.5" hidden="1" customHeight="1" x14ac:dyDescent="0.15"/>
  </sheetData>
  <sheetProtection algorithmName="SHA-512" hashValue="qPE6r4zB49f96Ubf/OVHc0anJbEnJ6kJvYq7/dwGPR9iM+Jw+JG1/P71eouFYY8yF5kZQT02ciuGjbLxJQZBKQ==" saltValue="vszl00CdAqH3W3XYg2oq1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52A48-0BC9-4B0F-90B7-1F7D6C7FE901}">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576</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568</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528</v>
      </c>
      <c r="BQ50" s="1266"/>
      <c r="BR50" s="1266"/>
      <c r="BS50" s="1266"/>
      <c r="BT50" s="1266"/>
      <c r="BU50" s="1266"/>
      <c r="BV50" s="1266"/>
      <c r="BW50" s="1266"/>
      <c r="BX50" s="1266" t="s">
        <v>529</v>
      </c>
      <c r="BY50" s="1266"/>
      <c r="BZ50" s="1266"/>
      <c r="CA50" s="1266"/>
      <c r="CB50" s="1266"/>
      <c r="CC50" s="1266"/>
      <c r="CD50" s="1266"/>
      <c r="CE50" s="1266"/>
      <c r="CF50" s="1266" t="s">
        <v>530</v>
      </c>
      <c r="CG50" s="1266"/>
      <c r="CH50" s="1266"/>
      <c r="CI50" s="1266"/>
      <c r="CJ50" s="1266"/>
      <c r="CK50" s="1266"/>
      <c r="CL50" s="1266"/>
      <c r="CM50" s="1266"/>
      <c r="CN50" s="1266" t="s">
        <v>531</v>
      </c>
      <c r="CO50" s="1266"/>
      <c r="CP50" s="1266"/>
      <c r="CQ50" s="1266"/>
      <c r="CR50" s="1266"/>
      <c r="CS50" s="1266"/>
      <c r="CT50" s="1266"/>
      <c r="CU50" s="1266"/>
      <c r="CV50" s="1266" t="s">
        <v>532</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569</v>
      </c>
      <c r="AO51" s="1269"/>
      <c r="AP51" s="1269"/>
      <c r="AQ51" s="1269"/>
      <c r="AR51" s="1269"/>
      <c r="AS51" s="1269"/>
      <c r="AT51" s="1269"/>
      <c r="AU51" s="1269"/>
      <c r="AV51" s="1269"/>
      <c r="AW51" s="1269"/>
      <c r="AX51" s="1269"/>
      <c r="AY51" s="1269"/>
      <c r="AZ51" s="1269"/>
      <c r="BA51" s="1269"/>
      <c r="BB51" s="1269" t="s">
        <v>570</v>
      </c>
      <c r="BC51" s="1269"/>
      <c r="BD51" s="1269"/>
      <c r="BE51" s="1269"/>
      <c r="BF51" s="1269"/>
      <c r="BG51" s="1269"/>
      <c r="BH51" s="1269"/>
      <c r="BI51" s="1269"/>
      <c r="BJ51" s="1269"/>
      <c r="BK51" s="1269"/>
      <c r="BL51" s="1269"/>
      <c r="BM51" s="1269"/>
      <c r="BN51" s="1269"/>
      <c r="BO51" s="1269"/>
      <c r="BP51" s="1267">
        <v>75.599999999999994</v>
      </c>
      <c r="BQ51" s="1267"/>
      <c r="BR51" s="1267"/>
      <c r="BS51" s="1267"/>
      <c r="BT51" s="1267"/>
      <c r="BU51" s="1267"/>
      <c r="BV51" s="1267"/>
      <c r="BW51" s="1267"/>
      <c r="BX51" s="1267">
        <v>61.7</v>
      </c>
      <c r="BY51" s="1267"/>
      <c r="BZ51" s="1267"/>
      <c r="CA51" s="1267"/>
      <c r="CB51" s="1267"/>
      <c r="CC51" s="1267"/>
      <c r="CD51" s="1267"/>
      <c r="CE51" s="1267"/>
      <c r="CF51" s="1267">
        <v>73.3</v>
      </c>
      <c r="CG51" s="1267"/>
      <c r="CH51" s="1267"/>
      <c r="CI51" s="1267"/>
      <c r="CJ51" s="1267"/>
      <c r="CK51" s="1267"/>
      <c r="CL51" s="1267"/>
      <c r="CM51" s="1267"/>
      <c r="CN51" s="1267">
        <v>77.599999999999994</v>
      </c>
      <c r="CO51" s="1267"/>
      <c r="CP51" s="1267"/>
      <c r="CQ51" s="1267"/>
      <c r="CR51" s="1267"/>
      <c r="CS51" s="1267"/>
      <c r="CT51" s="1267"/>
      <c r="CU51" s="1267"/>
      <c r="CV51" s="1267">
        <v>76.099999999999994</v>
      </c>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571</v>
      </c>
      <c r="BC53" s="1269"/>
      <c r="BD53" s="1269"/>
      <c r="BE53" s="1269"/>
      <c r="BF53" s="1269"/>
      <c r="BG53" s="1269"/>
      <c r="BH53" s="1269"/>
      <c r="BI53" s="1269"/>
      <c r="BJ53" s="1269"/>
      <c r="BK53" s="1269"/>
      <c r="BL53" s="1269"/>
      <c r="BM53" s="1269"/>
      <c r="BN53" s="1269"/>
      <c r="BO53" s="1269"/>
      <c r="BP53" s="1267">
        <v>51.9</v>
      </c>
      <c r="BQ53" s="1267"/>
      <c r="BR53" s="1267"/>
      <c r="BS53" s="1267"/>
      <c r="BT53" s="1267"/>
      <c r="BU53" s="1267"/>
      <c r="BV53" s="1267"/>
      <c r="BW53" s="1267"/>
      <c r="BX53" s="1267">
        <v>53.9</v>
      </c>
      <c r="BY53" s="1267"/>
      <c r="BZ53" s="1267"/>
      <c r="CA53" s="1267"/>
      <c r="CB53" s="1267"/>
      <c r="CC53" s="1267"/>
      <c r="CD53" s="1267"/>
      <c r="CE53" s="1267"/>
      <c r="CF53" s="1267">
        <v>54.7</v>
      </c>
      <c r="CG53" s="1267"/>
      <c r="CH53" s="1267"/>
      <c r="CI53" s="1267"/>
      <c r="CJ53" s="1267"/>
      <c r="CK53" s="1267"/>
      <c r="CL53" s="1267"/>
      <c r="CM53" s="1267"/>
      <c r="CN53" s="1267">
        <v>56.1</v>
      </c>
      <c r="CO53" s="1267"/>
      <c r="CP53" s="1267"/>
      <c r="CQ53" s="1267"/>
      <c r="CR53" s="1267"/>
      <c r="CS53" s="1267"/>
      <c r="CT53" s="1267"/>
      <c r="CU53" s="1267"/>
      <c r="CV53" s="1267">
        <v>57.1</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572</v>
      </c>
      <c r="AO55" s="1266"/>
      <c r="AP55" s="1266"/>
      <c r="AQ55" s="1266"/>
      <c r="AR55" s="1266"/>
      <c r="AS55" s="1266"/>
      <c r="AT55" s="1266"/>
      <c r="AU55" s="1266"/>
      <c r="AV55" s="1266"/>
      <c r="AW55" s="1266"/>
      <c r="AX55" s="1266"/>
      <c r="AY55" s="1266"/>
      <c r="AZ55" s="1266"/>
      <c r="BA55" s="1266"/>
      <c r="BB55" s="1269" t="s">
        <v>570</v>
      </c>
      <c r="BC55" s="1269"/>
      <c r="BD55" s="1269"/>
      <c r="BE55" s="1269"/>
      <c r="BF55" s="1269"/>
      <c r="BG55" s="1269"/>
      <c r="BH55" s="1269"/>
      <c r="BI55" s="1269"/>
      <c r="BJ55" s="1269"/>
      <c r="BK55" s="1269"/>
      <c r="BL55" s="1269"/>
      <c r="BM55" s="1269"/>
      <c r="BN55" s="1269"/>
      <c r="BO55" s="1269"/>
      <c r="BP55" s="1267">
        <v>15.5</v>
      </c>
      <c r="BQ55" s="1267"/>
      <c r="BR55" s="1267"/>
      <c r="BS55" s="1267"/>
      <c r="BT55" s="1267"/>
      <c r="BU55" s="1267"/>
      <c r="BV55" s="1267"/>
      <c r="BW55" s="1267"/>
      <c r="BX55" s="1267">
        <v>4.5999999999999996</v>
      </c>
      <c r="BY55" s="1267"/>
      <c r="BZ55" s="1267"/>
      <c r="CA55" s="1267"/>
      <c r="CB55" s="1267"/>
      <c r="CC55" s="1267"/>
      <c r="CD55" s="1267"/>
      <c r="CE55" s="1267"/>
      <c r="CF55" s="1267">
        <v>0.6</v>
      </c>
      <c r="CG55" s="1267"/>
      <c r="CH55" s="1267"/>
      <c r="CI55" s="1267"/>
      <c r="CJ55" s="1267"/>
      <c r="CK55" s="1267"/>
      <c r="CL55" s="1267"/>
      <c r="CM55" s="1267"/>
      <c r="CN55" s="1267">
        <v>0</v>
      </c>
      <c r="CO55" s="1267"/>
      <c r="CP55" s="1267"/>
      <c r="CQ55" s="1267"/>
      <c r="CR55" s="1267"/>
      <c r="CS55" s="1267"/>
      <c r="CT55" s="1267"/>
      <c r="CU55" s="1267"/>
      <c r="CV55" s="1267">
        <v>1</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571</v>
      </c>
      <c r="BC57" s="1269"/>
      <c r="BD57" s="1269"/>
      <c r="BE57" s="1269"/>
      <c r="BF57" s="1269"/>
      <c r="BG57" s="1269"/>
      <c r="BH57" s="1269"/>
      <c r="BI57" s="1269"/>
      <c r="BJ57" s="1269"/>
      <c r="BK57" s="1269"/>
      <c r="BL57" s="1269"/>
      <c r="BM57" s="1269"/>
      <c r="BN57" s="1269"/>
      <c r="BO57" s="1269"/>
      <c r="BP57" s="1267">
        <v>61.7</v>
      </c>
      <c r="BQ57" s="1267"/>
      <c r="BR57" s="1267"/>
      <c r="BS57" s="1267"/>
      <c r="BT57" s="1267"/>
      <c r="BU57" s="1267"/>
      <c r="BV57" s="1267"/>
      <c r="BW57" s="1267"/>
      <c r="BX57" s="1267">
        <v>61.4</v>
      </c>
      <c r="BY57" s="1267"/>
      <c r="BZ57" s="1267"/>
      <c r="CA57" s="1267"/>
      <c r="CB57" s="1267"/>
      <c r="CC57" s="1267"/>
      <c r="CD57" s="1267"/>
      <c r="CE57" s="1267"/>
      <c r="CF57" s="1267">
        <v>62.6</v>
      </c>
      <c r="CG57" s="1267"/>
      <c r="CH57" s="1267"/>
      <c r="CI57" s="1267"/>
      <c r="CJ57" s="1267"/>
      <c r="CK57" s="1267"/>
      <c r="CL57" s="1267"/>
      <c r="CM57" s="1267"/>
      <c r="CN57" s="1267">
        <v>63.6</v>
      </c>
      <c r="CO57" s="1267"/>
      <c r="CP57" s="1267"/>
      <c r="CQ57" s="1267"/>
      <c r="CR57" s="1267"/>
      <c r="CS57" s="1267"/>
      <c r="CT57" s="1267"/>
      <c r="CU57" s="1267"/>
      <c r="CV57" s="1267">
        <v>64.099999999999994</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573</v>
      </c>
    </row>
    <row r="64" spans="1:109" x14ac:dyDescent="0.15">
      <c r="B64" s="372"/>
      <c r="G64" s="379"/>
      <c r="I64" s="392"/>
      <c r="J64" s="392"/>
      <c r="K64" s="392"/>
      <c r="L64" s="392"/>
      <c r="M64" s="392"/>
      <c r="N64" s="393"/>
      <c r="AM64" s="379"/>
      <c r="AN64" s="379" t="s">
        <v>567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3" t="s">
        <v>574</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568</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528</v>
      </c>
      <c r="BQ72" s="1266"/>
      <c r="BR72" s="1266"/>
      <c r="BS72" s="1266"/>
      <c r="BT72" s="1266"/>
      <c r="BU72" s="1266"/>
      <c r="BV72" s="1266"/>
      <c r="BW72" s="1266"/>
      <c r="BX72" s="1266" t="s">
        <v>529</v>
      </c>
      <c r="BY72" s="1266"/>
      <c r="BZ72" s="1266"/>
      <c r="CA72" s="1266"/>
      <c r="CB72" s="1266"/>
      <c r="CC72" s="1266"/>
      <c r="CD72" s="1266"/>
      <c r="CE72" s="1266"/>
      <c r="CF72" s="1266" t="s">
        <v>530</v>
      </c>
      <c r="CG72" s="1266"/>
      <c r="CH72" s="1266"/>
      <c r="CI72" s="1266"/>
      <c r="CJ72" s="1266"/>
      <c r="CK72" s="1266"/>
      <c r="CL72" s="1266"/>
      <c r="CM72" s="1266"/>
      <c r="CN72" s="1266" t="s">
        <v>531</v>
      </c>
      <c r="CO72" s="1266"/>
      <c r="CP72" s="1266"/>
      <c r="CQ72" s="1266"/>
      <c r="CR72" s="1266"/>
      <c r="CS72" s="1266"/>
      <c r="CT72" s="1266"/>
      <c r="CU72" s="1266"/>
      <c r="CV72" s="1266" t="s">
        <v>532</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569</v>
      </c>
      <c r="AO73" s="1269"/>
      <c r="AP73" s="1269"/>
      <c r="AQ73" s="1269"/>
      <c r="AR73" s="1269"/>
      <c r="AS73" s="1269"/>
      <c r="AT73" s="1269"/>
      <c r="AU73" s="1269"/>
      <c r="AV73" s="1269"/>
      <c r="AW73" s="1269"/>
      <c r="AX73" s="1269"/>
      <c r="AY73" s="1269"/>
      <c r="AZ73" s="1269"/>
      <c r="BA73" s="1269"/>
      <c r="BB73" s="1269" t="s">
        <v>570</v>
      </c>
      <c r="BC73" s="1269"/>
      <c r="BD73" s="1269"/>
      <c r="BE73" s="1269"/>
      <c r="BF73" s="1269"/>
      <c r="BG73" s="1269"/>
      <c r="BH73" s="1269"/>
      <c r="BI73" s="1269"/>
      <c r="BJ73" s="1269"/>
      <c r="BK73" s="1269"/>
      <c r="BL73" s="1269"/>
      <c r="BM73" s="1269"/>
      <c r="BN73" s="1269"/>
      <c r="BO73" s="1269"/>
      <c r="BP73" s="1267">
        <v>75.599999999999994</v>
      </c>
      <c r="BQ73" s="1267"/>
      <c r="BR73" s="1267"/>
      <c r="BS73" s="1267"/>
      <c r="BT73" s="1267"/>
      <c r="BU73" s="1267"/>
      <c r="BV73" s="1267"/>
      <c r="BW73" s="1267"/>
      <c r="BX73" s="1267">
        <v>61.7</v>
      </c>
      <c r="BY73" s="1267"/>
      <c r="BZ73" s="1267"/>
      <c r="CA73" s="1267"/>
      <c r="CB73" s="1267"/>
      <c r="CC73" s="1267"/>
      <c r="CD73" s="1267"/>
      <c r="CE73" s="1267"/>
      <c r="CF73" s="1267">
        <v>73.3</v>
      </c>
      <c r="CG73" s="1267"/>
      <c r="CH73" s="1267"/>
      <c r="CI73" s="1267"/>
      <c r="CJ73" s="1267"/>
      <c r="CK73" s="1267"/>
      <c r="CL73" s="1267"/>
      <c r="CM73" s="1267"/>
      <c r="CN73" s="1267">
        <v>77.599999999999994</v>
      </c>
      <c r="CO73" s="1267"/>
      <c r="CP73" s="1267"/>
      <c r="CQ73" s="1267"/>
      <c r="CR73" s="1267"/>
      <c r="CS73" s="1267"/>
      <c r="CT73" s="1267"/>
      <c r="CU73" s="1267"/>
      <c r="CV73" s="1267">
        <v>76.099999999999994</v>
      </c>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575</v>
      </c>
      <c r="BC75" s="1269"/>
      <c r="BD75" s="1269"/>
      <c r="BE75" s="1269"/>
      <c r="BF75" s="1269"/>
      <c r="BG75" s="1269"/>
      <c r="BH75" s="1269"/>
      <c r="BI75" s="1269"/>
      <c r="BJ75" s="1269"/>
      <c r="BK75" s="1269"/>
      <c r="BL75" s="1269"/>
      <c r="BM75" s="1269"/>
      <c r="BN75" s="1269"/>
      <c r="BO75" s="1269"/>
      <c r="BP75" s="1267">
        <v>8.4</v>
      </c>
      <c r="BQ75" s="1267"/>
      <c r="BR75" s="1267"/>
      <c r="BS75" s="1267"/>
      <c r="BT75" s="1267"/>
      <c r="BU75" s="1267"/>
      <c r="BV75" s="1267"/>
      <c r="BW75" s="1267"/>
      <c r="BX75" s="1267">
        <v>7.7</v>
      </c>
      <c r="BY75" s="1267"/>
      <c r="BZ75" s="1267"/>
      <c r="CA75" s="1267"/>
      <c r="CB75" s="1267"/>
      <c r="CC75" s="1267"/>
      <c r="CD75" s="1267"/>
      <c r="CE75" s="1267"/>
      <c r="CF75" s="1267">
        <v>7.3</v>
      </c>
      <c r="CG75" s="1267"/>
      <c r="CH75" s="1267"/>
      <c r="CI75" s="1267"/>
      <c r="CJ75" s="1267"/>
      <c r="CK75" s="1267"/>
      <c r="CL75" s="1267"/>
      <c r="CM75" s="1267"/>
      <c r="CN75" s="1267">
        <v>7.5</v>
      </c>
      <c r="CO75" s="1267"/>
      <c r="CP75" s="1267"/>
      <c r="CQ75" s="1267"/>
      <c r="CR75" s="1267"/>
      <c r="CS75" s="1267"/>
      <c r="CT75" s="1267"/>
      <c r="CU75" s="1267"/>
      <c r="CV75" s="1267">
        <v>7.4</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572</v>
      </c>
      <c r="AO77" s="1266"/>
      <c r="AP77" s="1266"/>
      <c r="AQ77" s="1266"/>
      <c r="AR77" s="1266"/>
      <c r="AS77" s="1266"/>
      <c r="AT77" s="1266"/>
      <c r="AU77" s="1266"/>
      <c r="AV77" s="1266"/>
      <c r="AW77" s="1266"/>
      <c r="AX77" s="1266"/>
      <c r="AY77" s="1266"/>
      <c r="AZ77" s="1266"/>
      <c r="BA77" s="1266"/>
      <c r="BB77" s="1269" t="s">
        <v>570</v>
      </c>
      <c r="BC77" s="1269"/>
      <c r="BD77" s="1269"/>
      <c r="BE77" s="1269"/>
      <c r="BF77" s="1269"/>
      <c r="BG77" s="1269"/>
      <c r="BH77" s="1269"/>
      <c r="BI77" s="1269"/>
      <c r="BJ77" s="1269"/>
      <c r="BK77" s="1269"/>
      <c r="BL77" s="1269"/>
      <c r="BM77" s="1269"/>
      <c r="BN77" s="1269"/>
      <c r="BO77" s="1269"/>
      <c r="BP77" s="1267">
        <v>15.5</v>
      </c>
      <c r="BQ77" s="1267"/>
      <c r="BR77" s="1267"/>
      <c r="BS77" s="1267"/>
      <c r="BT77" s="1267"/>
      <c r="BU77" s="1267"/>
      <c r="BV77" s="1267"/>
      <c r="BW77" s="1267"/>
      <c r="BX77" s="1267">
        <v>4.5999999999999996</v>
      </c>
      <c r="BY77" s="1267"/>
      <c r="BZ77" s="1267"/>
      <c r="CA77" s="1267"/>
      <c r="CB77" s="1267"/>
      <c r="CC77" s="1267"/>
      <c r="CD77" s="1267"/>
      <c r="CE77" s="1267"/>
      <c r="CF77" s="1267">
        <v>0.6</v>
      </c>
      <c r="CG77" s="1267"/>
      <c r="CH77" s="1267"/>
      <c r="CI77" s="1267"/>
      <c r="CJ77" s="1267"/>
      <c r="CK77" s="1267"/>
      <c r="CL77" s="1267"/>
      <c r="CM77" s="1267"/>
      <c r="CN77" s="1267">
        <v>0</v>
      </c>
      <c r="CO77" s="1267"/>
      <c r="CP77" s="1267"/>
      <c r="CQ77" s="1267"/>
      <c r="CR77" s="1267"/>
      <c r="CS77" s="1267"/>
      <c r="CT77" s="1267"/>
      <c r="CU77" s="1267"/>
      <c r="CV77" s="1267">
        <v>1</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575</v>
      </c>
      <c r="BC79" s="1269"/>
      <c r="BD79" s="1269"/>
      <c r="BE79" s="1269"/>
      <c r="BF79" s="1269"/>
      <c r="BG79" s="1269"/>
      <c r="BH79" s="1269"/>
      <c r="BI79" s="1269"/>
      <c r="BJ79" s="1269"/>
      <c r="BK79" s="1269"/>
      <c r="BL79" s="1269"/>
      <c r="BM79" s="1269"/>
      <c r="BN79" s="1269"/>
      <c r="BO79" s="1269"/>
      <c r="BP79" s="1267">
        <v>6.4</v>
      </c>
      <c r="BQ79" s="1267"/>
      <c r="BR79" s="1267"/>
      <c r="BS79" s="1267"/>
      <c r="BT79" s="1267"/>
      <c r="BU79" s="1267"/>
      <c r="BV79" s="1267"/>
      <c r="BW79" s="1267"/>
      <c r="BX79" s="1267">
        <v>6.3</v>
      </c>
      <c r="BY79" s="1267"/>
      <c r="BZ79" s="1267"/>
      <c r="CA79" s="1267"/>
      <c r="CB79" s="1267"/>
      <c r="CC79" s="1267"/>
      <c r="CD79" s="1267"/>
      <c r="CE79" s="1267"/>
      <c r="CF79" s="1267">
        <v>6.6</v>
      </c>
      <c r="CG79" s="1267"/>
      <c r="CH79" s="1267"/>
      <c r="CI79" s="1267"/>
      <c r="CJ79" s="1267"/>
      <c r="CK79" s="1267"/>
      <c r="CL79" s="1267"/>
      <c r="CM79" s="1267"/>
      <c r="CN79" s="1267">
        <v>6.8</v>
      </c>
      <c r="CO79" s="1267"/>
      <c r="CP79" s="1267"/>
      <c r="CQ79" s="1267"/>
      <c r="CR79" s="1267"/>
      <c r="CS79" s="1267"/>
      <c r="CT79" s="1267"/>
      <c r="CU79" s="1267"/>
      <c r="CV79" s="1267">
        <v>7</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zrV2bS7b+HQ7AKiUPLFPl013GAs7Go03mBzjjnNw5/Z33/Etdn0uhmI5W9ymLpJTghe/945EpPCIYGlbhw3nZA==" saltValue="BZHtyOQeXXSrLoNXhTGUC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B64E7-9510-44F2-84DC-A427870F9FD5}">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QIAuEbr2mrbI016qkFl7VBSvBTv6p/pF+LB8YVXGujg+vO9eJdC1HQPN3QQ2aRN2qGd8nLGoTng60Hln7hJrug==" saltValue="kDlohWJ6IPWUDG2CGFqkF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8B492-6B78-408C-B364-0A8EBBF05CB5}">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XidU+iOUdnkFylH3ZxU8iXL/wKNbc5CVeIj3ved4y0N/r4u3K7FTr2ivViP2Aa5MwD9ATs4AF1/jOtMEvvgkQ==" saltValue="PBLNag31pulycXchNTbn0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125487</v>
      </c>
      <c r="E3" s="144"/>
      <c r="F3" s="145">
        <v>52068</v>
      </c>
      <c r="G3" s="146"/>
      <c r="H3" s="147"/>
    </row>
    <row r="4" spans="1:8" x14ac:dyDescent="0.15">
      <c r="A4" s="148"/>
      <c r="B4" s="149"/>
      <c r="C4" s="150"/>
      <c r="D4" s="151">
        <v>84066</v>
      </c>
      <c r="E4" s="152"/>
      <c r="F4" s="153">
        <v>26936</v>
      </c>
      <c r="G4" s="154"/>
      <c r="H4" s="155"/>
    </row>
    <row r="5" spans="1:8" x14ac:dyDescent="0.15">
      <c r="A5" s="136" t="s">
        <v>522</v>
      </c>
      <c r="B5" s="141"/>
      <c r="C5" s="142"/>
      <c r="D5" s="143">
        <v>72784</v>
      </c>
      <c r="E5" s="144"/>
      <c r="F5" s="145">
        <v>47161</v>
      </c>
      <c r="G5" s="146"/>
      <c r="H5" s="147"/>
    </row>
    <row r="6" spans="1:8" x14ac:dyDescent="0.15">
      <c r="A6" s="148"/>
      <c r="B6" s="149"/>
      <c r="C6" s="150"/>
      <c r="D6" s="151">
        <v>39781</v>
      </c>
      <c r="E6" s="152"/>
      <c r="F6" s="153">
        <v>24595</v>
      </c>
      <c r="G6" s="154"/>
      <c r="H6" s="155"/>
    </row>
    <row r="7" spans="1:8" x14ac:dyDescent="0.15">
      <c r="A7" s="136" t="s">
        <v>523</v>
      </c>
      <c r="B7" s="141"/>
      <c r="C7" s="142"/>
      <c r="D7" s="143">
        <v>84406</v>
      </c>
      <c r="E7" s="144"/>
      <c r="F7" s="145">
        <v>43423</v>
      </c>
      <c r="G7" s="146"/>
      <c r="H7" s="147"/>
    </row>
    <row r="8" spans="1:8" x14ac:dyDescent="0.15">
      <c r="A8" s="148"/>
      <c r="B8" s="149"/>
      <c r="C8" s="150"/>
      <c r="D8" s="151">
        <v>18188</v>
      </c>
      <c r="E8" s="152"/>
      <c r="F8" s="153">
        <v>22207</v>
      </c>
      <c r="G8" s="154"/>
      <c r="H8" s="155"/>
    </row>
    <row r="9" spans="1:8" x14ac:dyDescent="0.15">
      <c r="A9" s="136" t="s">
        <v>524</v>
      </c>
      <c r="B9" s="141"/>
      <c r="C9" s="142"/>
      <c r="D9" s="143">
        <v>52068</v>
      </c>
      <c r="E9" s="144"/>
      <c r="F9" s="145">
        <v>45265</v>
      </c>
      <c r="G9" s="146"/>
      <c r="H9" s="147"/>
    </row>
    <row r="10" spans="1:8" x14ac:dyDescent="0.15">
      <c r="A10" s="148"/>
      <c r="B10" s="149"/>
      <c r="C10" s="150"/>
      <c r="D10" s="151">
        <v>17914</v>
      </c>
      <c r="E10" s="152"/>
      <c r="F10" s="153">
        <v>22600</v>
      </c>
      <c r="G10" s="154"/>
      <c r="H10" s="155"/>
    </row>
    <row r="11" spans="1:8" x14ac:dyDescent="0.15">
      <c r="A11" s="136" t="s">
        <v>525</v>
      </c>
      <c r="B11" s="141"/>
      <c r="C11" s="142"/>
      <c r="D11" s="143">
        <v>55174</v>
      </c>
      <c r="E11" s="144"/>
      <c r="F11" s="145">
        <v>54621</v>
      </c>
      <c r="G11" s="146"/>
      <c r="H11" s="147"/>
    </row>
    <row r="12" spans="1:8" x14ac:dyDescent="0.15">
      <c r="A12" s="148"/>
      <c r="B12" s="149"/>
      <c r="C12" s="156"/>
      <c r="D12" s="151">
        <v>17476</v>
      </c>
      <c r="E12" s="152"/>
      <c r="F12" s="153">
        <v>30892</v>
      </c>
      <c r="G12" s="154"/>
      <c r="H12" s="155"/>
    </row>
    <row r="13" spans="1:8" x14ac:dyDescent="0.15">
      <c r="A13" s="136"/>
      <c r="B13" s="141"/>
      <c r="C13" s="157"/>
      <c r="D13" s="158">
        <v>77984</v>
      </c>
      <c r="E13" s="159"/>
      <c r="F13" s="160">
        <v>48508</v>
      </c>
      <c r="G13" s="161"/>
      <c r="H13" s="147"/>
    </row>
    <row r="14" spans="1:8" x14ac:dyDescent="0.15">
      <c r="A14" s="148"/>
      <c r="B14" s="149"/>
      <c r="C14" s="150"/>
      <c r="D14" s="151">
        <v>35485</v>
      </c>
      <c r="E14" s="152"/>
      <c r="F14" s="153">
        <v>25446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2.35</v>
      </c>
      <c r="C19" s="162">
        <f>ROUND(VALUE(SUBSTITUTE(実質収支比率等に係る経年分析!G$48,"▲","-")),2)</f>
        <v>4.2</v>
      </c>
      <c r="D19" s="162">
        <f>ROUND(VALUE(SUBSTITUTE(実質収支比率等に係る経年分析!H$48,"▲","-")),2)</f>
        <v>3.18</v>
      </c>
      <c r="E19" s="162">
        <f>ROUND(VALUE(SUBSTITUTE(実質収支比率等に係る経年分析!I$48,"▲","-")),2)</f>
        <v>3.82</v>
      </c>
      <c r="F19" s="162">
        <f>ROUND(VALUE(SUBSTITUTE(実質収支比率等に係る経年分析!J$48,"▲","-")),2)</f>
        <v>3.92</v>
      </c>
    </row>
    <row r="20" spans="1:11" x14ac:dyDescent="0.15">
      <c r="A20" s="162" t="s">
        <v>53</v>
      </c>
      <c r="B20" s="162">
        <f>ROUND(VALUE(SUBSTITUTE(実質収支比率等に係る経年分析!F$47,"▲","-")),2)</f>
        <v>11.99</v>
      </c>
      <c r="C20" s="162">
        <f>ROUND(VALUE(SUBSTITUTE(実質収支比率等に係る経年分析!G$47,"▲","-")),2)</f>
        <v>19.27</v>
      </c>
      <c r="D20" s="162">
        <f>ROUND(VALUE(SUBSTITUTE(実質収支比率等に係る経年分析!H$47,"▲","-")),2)</f>
        <v>24.07</v>
      </c>
      <c r="E20" s="162">
        <f>ROUND(VALUE(SUBSTITUTE(実質収支比率等に係る経年分析!I$47,"▲","-")),2)</f>
        <v>24.36</v>
      </c>
      <c r="F20" s="162">
        <f>ROUND(VALUE(SUBSTITUTE(実質収支比率等に係る経年分析!J$47,"▲","-")),2)</f>
        <v>25.32</v>
      </c>
    </row>
    <row r="21" spans="1:11" x14ac:dyDescent="0.15">
      <c r="A21" s="162" t="s">
        <v>54</v>
      </c>
      <c r="B21" s="162">
        <f>IF(ISNUMBER(VALUE(SUBSTITUTE(実質収支比率等に係る経年分析!F$49,"▲","-"))),ROUND(VALUE(SUBSTITUTE(実質収支比率等に係る経年分析!F$49,"▲","-")),2),NA())</f>
        <v>1.92</v>
      </c>
      <c r="C21" s="162">
        <f>IF(ISNUMBER(VALUE(SUBSTITUTE(実質収支比率等に係る経年分析!G$49,"▲","-"))),ROUND(VALUE(SUBSTITUTE(実質収支比率等に係る経年分析!G$49,"▲","-")),2),NA())</f>
        <v>8.48</v>
      </c>
      <c r="D21" s="162">
        <f>IF(ISNUMBER(VALUE(SUBSTITUTE(実質収支比率等に係る経年分析!H$49,"▲","-"))),ROUND(VALUE(SUBSTITUTE(実質収支比率等に係る経年分析!H$49,"▲","-")),2),NA())</f>
        <v>0.79</v>
      </c>
      <c r="E21" s="162">
        <f>IF(ISNUMBER(VALUE(SUBSTITUTE(実質収支比率等に係る経年分析!I$49,"▲","-"))),ROUND(VALUE(SUBSTITUTE(実質収支比率等に係る経年分析!I$49,"▲","-")),2),NA())</f>
        <v>-0.54</v>
      </c>
      <c r="F21" s="162">
        <f>IF(ISNUMBER(VALUE(SUBSTITUTE(実質収支比率等に係る経年分析!J$49,"▲","-"))),ROUND(VALUE(SUBSTITUTE(実質収支比率等に係る経年分析!J$49,"▲","-")),2),NA())</f>
        <v>0.16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0.53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0.04</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津幡町バス事業特別会計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0.04</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0.03</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0.03</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0.05</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0.11</v>
      </c>
    </row>
    <row r="30" spans="1:11" x14ac:dyDescent="0.15">
      <c r="A30" s="163" t="str">
        <f>IF(連結実質赤字比率に係る赤字・黒字の構成分析!C$40="",NA(),連結実質赤字比率に係る赤字・黒字の構成分析!C$40)</f>
        <v>津幡町後期高齢者医療特別会計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0.08</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0.08</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0.09</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0.12</v>
      </c>
    </row>
    <row r="31" spans="1:11" x14ac:dyDescent="0.15">
      <c r="A31" s="163" t="str">
        <f>IF(連結実質赤字比率に係る赤字・黒字の構成分析!C$39="",NA(),連結実質赤字比率に係る赤字・黒字の構成分析!C$39)</f>
        <v>津幡町簡易水道事業会計</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0.31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0.31</v>
      </c>
    </row>
    <row r="32" spans="1:11" x14ac:dyDescent="0.15">
      <c r="A32" s="163" t="str">
        <f>IF(連結実質赤字比率に係る赤字・黒字の構成分析!C$38="",NA(),連結実質赤字比率に係る赤字・黒字の構成分析!C$38)</f>
        <v>津幡町国民健康保険特別会計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0.31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0.44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0.46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0.38</v>
      </c>
    </row>
    <row r="33" spans="1:16" x14ac:dyDescent="0.15">
      <c r="A33" s="163" t="str">
        <f>IF(連結実質赤字比率に係る赤字・黒字の構成分析!C$37="",NA(),連結実質赤字比率に係る赤字・黒字の構成分析!C$37)</f>
        <v>津幡町介護保険特別会計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0.54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0.68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0.45</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2.2999999999999998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4.16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3.14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3.76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3.79</v>
      </c>
    </row>
    <row r="35" spans="1:16" x14ac:dyDescent="0.15">
      <c r="A35" s="163" t="str">
        <f>IF(連結実質赤字比率に係る赤字・黒字の構成分析!C$35="",NA(),連結実質赤字比率に係る赤字・黒字の構成分析!C$35)</f>
        <v>津幡町水道事業会計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11.8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11.64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11.72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10.77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9.9600000000000009</v>
      </c>
    </row>
    <row r="36" spans="1:16" x14ac:dyDescent="0.15">
      <c r="A36" s="163" t="str">
        <f>IF(連結実質赤字比率に係る赤字・黒字の構成分析!C$34="",NA(),連結実質赤字比率に係る赤字・黒字の構成分析!C$34)</f>
        <v>津幡町病院事業会計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3.52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6.75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10.16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13.35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12.85</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1811</v>
      </c>
      <c r="E42" s="164"/>
      <c r="F42" s="164"/>
      <c r="G42" s="164">
        <f>'実質公債費比率（分子）の構造'!L$52</f>
        <v>1847</v>
      </c>
      <c r="H42" s="164"/>
      <c r="I42" s="164"/>
      <c r="J42" s="164">
        <f>'実質公債費比率（分子）の構造'!M$52</f>
        <v>1553</v>
      </c>
      <c r="K42" s="164"/>
      <c r="L42" s="164"/>
      <c r="M42" s="164">
        <f>'実質公債費比率（分子）の構造'!N$52</f>
        <v>1543</v>
      </c>
      <c r="N42" s="164"/>
      <c r="O42" s="164"/>
      <c r="P42" s="164">
        <f>'実質公債費比率（分子）の構造'!O$52</f>
        <v>1557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61</v>
      </c>
      <c r="C45" s="164"/>
      <c r="D45" s="164"/>
      <c r="E45" s="164">
        <f>'実質公債費比率（分子）の構造'!L$49</f>
        <v>20</v>
      </c>
      <c r="F45" s="164"/>
      <c r="G45" s="164"/>
      <c r="H45" s="164">
        <f>'実質公債費比率（分子）の構造'!M$49</f>
        <v>21</v>
      </c>
      <c r="I45" s="164"/>
      <c r="J45" s="164"/>
      <c r="K45" s="164">
        <f>'実質公債費比率（分子）の構造'!N$49</f>
        <v>25</v>
      </c>
      <c r="L45" s="164"/>
      <c r="M45" s="164"/>
      <c r="N45" s="164">
        <f>'実質公債費比率（分子）の構造'!O$49</f>
        <v>32</v>
      </c>
      <c r="O45" s="164"/>
      <c r="P45" s="164"/>
    </row>
    <row r="46" spans="1:16" x14ac:dyDescent="0.15">
      <c r="A46" s="164" t="s">
        <v>64</v>
      </c>
      <c r="B46" s="164">
        <f>'実質公債費比率（分子）の構造'!K$48</f>
        <v>674</v>
      </c>
      <c r="C46" s="164"/>
      <c r="D46" s="164"/>
      <c r="E46" s="164">
        <f>'実質公債費比率（分子）の構造'!L$48</f>
        <v>667</v>
      </c>
      <c r="F46" s="164"/>
      <c r="G46" s="164"/>
      <c r="H46" s="164">
        <f>'実質公債費比率（分子）の構造'!M$48</f>
        <v>595</v>
      </c>
      <c r="I46" s="164"/>
      <c r="J46" s="164"/>
      <c r="K46" s="164">
        <f>'実質公債費比率（分子）の構造'!N$48</f>
        <v>604</v>
      </c>
      <c r="L46" s="164"/>
      <c r="M46" s="164"/>
      <c r="N46" s="164">
        <f>'実質公債費比率（分子）の構造'!O$48</f>
        <v>566</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1567</v>
      </c>
      <c r="C49" s="164"/>
      <c r="D49" s="164"/>
      <c r="E49" s="164">
        <f>'実質公債費比率（分子）の構造'!L$45</f>
        <v>1701</v>
      </c>
      <c r="F49" s="164"/>
      <c r="G49" s="164"/>
      <c r="H49" s="164">
        <f>'実質公債費比率（分子）の構造'!M$45</f>
        <v>1536</v>
      </c>
      <c r="I49" s="164"/>
      <c r="J49" s="164"/>
      <c r="K49" s="164">
        <f>'実質公債費比率（分子）の構造'!N$45</f>
        <v>1468</v>
      </c>
      <c r="L49" s="164"/>
      <c r="M49" s="164"/>
      <c r="N49" s="164">
        <f>'実質公債費比率（分子）の構造'!O$45</f>
        <v>1503</v>
      </c>
      <c r="O49" s="164"/>
      <c r="P49" s="164"/>
    </row>
    <row r="50" spans="1:16" x14ac:dyDescent="0.15">
      <c r="A50" s="164" t="s">
        <v>67</v>
      </c>
      <c r="B50" s="164" t="e">
        <f>NA()</f>
        <v>#N/A</v>
      </c>
      <c r="C50" s="164">
        <f>IF(ISNUMBER('実質公債費比率（分子）の構造'!K$53),'実質公債費比率（分子）の構造'!K$53,NA())</f>
        <v>491</v>
      </c>
      <c r="D50" s="164" t="e">
        <f>NA()</f>
        <v>#N/A</v>
      </c>
      <c r="E50" s="164" t="e">
        <f>NA()</f>
        <v>#N/A</v>
      </c>
      <c r="F50" s="164">
        <f>IF(ISNUMBER('実質公債費比率（分子）の構造'!L$53),'実質公債費比率（分子）の構造'!L$53,NA())</f>
        <v>541</v>
      </c>
      <c r="G50" s="164" t="e">
        <f>NA()</f>
        <v>#N/A</v>
      </c>
      <c r="H50" s="164" t="e">
        <f>NA()</f>
        <v>#N/A</v>
      </c>
      <c r="I50" s="164">
        <f>IF(ISNUMBER('実質公債費比率（分子）の構造'!M$53),'実質公債費比率（分子）の構造'!M$53,NA())</f>
        <v>599</v>
      </c>
      <c r="J50" s="164" t="e">
        <f>NA()</f>
        <v>#N/A</v>
      </c>
      <c r="K50" s="164" t="e">
        <f>NA()</f>
        <v>#N/A</v>
      </c>
      <c r="L50" s="164">
        <f>IF(ISNUMBER('実質公債費比率（分子）の構造'!N$53),'実質公債費比率（分子）の構造'!N$53,NA())</f>
        <v>554</v>
      </c>
      <c r="M50" s="164" t="e">
        <f>NA()</f>
        <v>#N/A</v>
      </c>
      <c r="N50" s="164" t="e">
        <f>NA()</f>
        <v>#N/A</v>
      </c>
      <c r="O50" s="164">
        <f>IF(ISNUMBER('実質公債費比率（分子）の構造'!O$53),'実質公債費比率（分子）の構造'!O$53,NA())</f>
        <v>544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16744</v>
      </c>
      <c r="E56" s="163"/>
      <c r="F56" s="163"/>
      <c r="G56" s="163">
        <f>'将来負担比率（分子）の構造'!J$52</f>
        <v>17265</v>
      </c>
      <c r="H56" s="163"/>
      <c r="I56" s="163"/>
      <c r="J56" s="163">
        <f>'将来負担比率（分子）の構造'!K$52</f>
        <v>17085</v>
      </c>
      <c r="K56" s="163"/>
      <c r="L56" s="163"/>
      <c r="M56" s="163">
        <f>'将来負担比率（分子）の構造'!L$52</f>
        <v>16861</v>
      </c>
      <c r="N56" s="163"/>
      <c r="O56" s="163"/>
      <c r="P56" s="163">
        <f>'将来負担比率（分子）の構造'!M$52</f>
        <v>16509</v>
      </c>
    </row>
    <row r="57" spans="1:16" x14ac:dyDescent="0.15">
      <c r="A57" s="163" t="s">
        <v>42</v>
      </c>
      <c r="B57" s="163"/>
      <c r="C57" s="163"/>
      <c r="D57" s="163">
        <f>'将来負担比率（分子）の構造'!I$51</f>
        <v>2043</v>
      </c>
      <c r="E57" s="163"/>
      <c r="F57" s="163"/>
      <c r="G57" s="163">
        <f>'将来負担比率（分子）の構造'!J$51</f>
        <v>2104</v>
      </c>
      <c r="H57" s="163"/>
      <c r="I57" s="163"/>
      <c r="J57" s="163">
        <f>'将来負担比率（分子）の構造'!K$51</f>
        <v>2098</v>
      </c>
      <c r="K57" s="163"/>
      <c r="L57" s="163"/>
      <c r="M57" s="163">
        <f>'将来負担比率（分子）の構造'!L$51</f>
        <v>2077</v>
      </c>
      <c r="N57" s="163"/>
      <c r="O57" s="163"/>
      <c r="P57" s="163">
        <f>'将来負担比率（分子）の構造'!M$51</f>
        <v>2388</v>
      </c>
    </row>
    <row r="58" spans="1:16" x14ac:dyDescent="0.15">
      <c r="A58" s="163" t="s">
        <v>41</v>
      </c>
      <c r="B58" s="163"/>
      <c r="C58" s="163"/>
      <c r="D58" s="163">
        <f>'将来負担比率（分子）の構造'!I$50</f>
        <v>2021</v>
      </c>
      <c r="E58" s="163"/>
      <c r="F58" s="163"/>
      <c r="G58" s="163">
        <f>'将来負担比率（分子）の構造'!J$50</f>
        <v>2943</v>
      </c>
      <c r="H58" s="163"/>
      <c r="I58" s="163"/>
      <c r="J58" s="163">
        <f>'将来負担比率（分子）の構造'!K$50</f>
        <v>3291</v>
      </c>
      <c r="K58" s="163"/>
      <c r="L58" s="163"/>
      <c r="M58" s="163">
        <f>'将来負担比率（分子）の構造'!L$50</f>
        <v>3366</v>
      </c>
      <c r="N58" s="163"/>
      <c r="O58" s="163"/>
      <c r="P58" s="163">
        <f>'将来負担比率（分子）の構造'!M$50</f>
        <v>3596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213</v>
      </c>
      <c r="C61" s="163"/>
      <c r="D61" s="163"/>
      <c r="E61" s="163">
        <f>'将来負担比率（分子）の構造'!J$46</f>
        <v>210</v>
      </c>
      <c r="F61" s="163"/>
      <c r="G61" s="163"/>
      <c r="H61" s="163">
        <f>'将来負担比率（分子）の構造'!K$46</f>
        <v>177</v>
      </c>
      <c r="I61" s="163"/>
      <c r="J61" s="163"/>
      <c r="K61" s="163">
        <f>'将来負担比率（分子）の構造'!L$46</f>
        <v>137</v>
      </c>
      <c r="L61" s="163"/>
      <c r="M61" s="163"/>
      <c r="N61" s="163">
        <f>'将来負担比率（分子）の構造'!M$46</f>
        <v>118</v>
      </c>
      <c r="O61" s="163"/>
      <c r="P61" s="163"/>
    </row>
    <row r="62" spans="1:16" x14ac:dyDescent="0.15">
      <c r="A62" s="163" t="s">
        <v>35</v>
      </c>
      <c r="B62" s="163">
        <f>'将来負担比率（分子）の構造'!I$45</f>
        <v>1548</v>
      </c>
      <c r="C62" s="163"/>
      <c r="D62" s="163"/>
      <c r="E62" s="163">
        <f>'将来負担比率（分子）の構造'!J$45</f>
        <v>1509</v>
      </c>
      <c r="F62" s="163"/>
      <c r="G62" s="163"/>
      <c r="H62" s="163">
        <f>'将来負担比率（分子）の構造'!K$45</f>
        <v>1441</v>
      </c>
      <c r="I62" s="163"/>
      <c r="J62" s="163"/>
      <c r="K62" s="163">
        <f>'将来負担比率（分子）の構造'!L$45</f>
        <v>1425</v>
      </c>
      <c r="L62" s="163"/>
      <c r="M62" s="163"/>
      <c r="N62" s="163">
        <f>'将来負担比率（分子）の構造'!M$45</f>
        <v>1340</v>
      </c>
      <c r="O62" s="163"/>
      <c r="P62" s="163"/>
    </row>
    <row r="63" spans="1:16" x14ac:dyDescent="0.15">
      <c r="A63" s="163" t="s">
        <v>34</v>
      </c>
      <c r="B63" s="163">
        <f>'将来負担比率（分子）の構造'!I$44</f>
        <v>246</v>
      </c>
      <c r="C63" s="163"/>
      <c r="D63" s="163"/>
      <c r="E63" s="163">
        <f>'将来負担比率（分子）の構造'!J$44</f>
        <v>758</v>
      </c>
      <c r="F63" s="163"/>
      <c r="G63" s="163"/>
      <c r="H63" s="163">
        <f>'将来負担比率（分子）の構造'!K$44</f>
        <v>1738</v>
      </c>
      <c r="I63" s="163"/>
      <c r="J63" s="163"/>
      <c r="K63" s="163">
        <f>'将来負担比率（分子）の構造'!L$44</f>
        <v>1785</v>
      </c>
      <c r="L63" s="163"/>
      <c r="M63" s="163"/>
      <c r="N63" s="163">
        <f>'将来負担比率（分子）の構造'!M$44</f>
        <v>1762</v>
      </c>
      <c r="O63" s="163"/>
      <c r="P63" s="163"/>
    </row>
    <row r="64" spans="1:16" x14ac:dyDescent="0.15">
      <c r="A64" s="163" t="s">
        <v>33</v>
      </c>
      <c r="B64" s="163">
        <f>'将来負担比率（分子）の構造'!I$43</f>
        <v>8151</v>
      </c>
      <c r="C64" s="163"/>
      <c r="D64" s="163"/>
      <c r="E64" s="163">
        <f>'将来負担比率（分子）の構造'!J$43</f>
        <v>7763</v>
      </c>
      <c r="F64" s="163"/>
      <c r="G64" s="163"/>
      <c r="H64" s="163">
        <f>'将来負担比率（分子）の構造'!K$43</f>
        <v>7482</v>
      </c>
      <c r="I64" s="163"/>
      <c r="J64" s="163"/>
      <c r="K64" s="163">
        <f>'将来負担比率（分子）の構造'!L$43</f>
        <v>7293</v>
      </c>
      <c r="L64" s="163"/>
      <c r="M64" s="163"/>
      <c r="N64" s="163">
        <f>'将来負担比率（分子）の構造'!M$43</f>
        <v>7228</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f>'将来負担比率（分子）の構造'!L$42</f>
        <v>21</v>
      </c>
      <c r="L65" s="163"/>
      <c r="M65" s="163"/>
      <c r="N65" s="163">
        <f>'将来負担比率（分子）の構造'!M$42</f>
        <v>22</v>
      </c>
      <c r="O65" s="163"/>
      <c r="P65" s="163"/>
    </row>
    <row r="66" spans="1:16" x14ac:dyDescent="0.15">
      <c r="A66" s="163" t="s">
        <v>31</v>
      </c>
      <c r="B66" s="163">
        <f>'将来負担比率（分子）の構造'!I$41</f>
        <v>16022</v>
      </c>
      <c r="C66" s="163"/>
      <c r="D66" s="163"/>
      <c r="E66" s="163">
        <f>'将来負担比率（分子）の構造'!J$41</f>
        <v>16741</v>
      </c>
      <c r="F66" s="163"/>
      <c r="G66" s="163"/>
      <c r="H66" s="163">
        <f>'将来負担比率（分子）の構造'!K$41</f>
        <v>17097</v>
      </c>
      <c r="I66" s="163"/>
      <c r="J66" s="163"/>
      <c r="K66" s="163">
        <f>'将来負担比率（分子）の構造'!L$41</f>
        <v>17491</v>
      </c>
      <c r="L66" s="163"/>
      <c r="M66" s="163"/>
      <c r="N66" s="163">
        <f>'将来負担比率（分子）の構造'!M$41</f>
        <v>18029</v>
      </c>
      <c r="O66" s="163"/>
      <c r="P66" s="163"/>
    </row>
    <row r="67" spans="1:16" x14ac:dyDescent="0.15">
      <c r="A67" s="163" t="s">
        <v>71</v>
      </c>
      <c r="B67" s="163" t="e">
        <f>NA()</f>
        <v>#N/A</v>
      </c>
      <c r="C67" s="163">
        <f>IF(ISNUMBER('将来負担比率（分子）の構造'!I$53), IF('将来負担比率（分子）の構造'!I$53 &lt; 0, 0, '将来負担比率（分子）の構造'!I$53), NA())</f>
        <v>5373</v>
      </c>
      <c r="D67" s="163" t="e">
        <f>NA()</f>
        <v>#N/A</v>
      </c>
      <c r="E67" s="163" t="e">
        <f>NA()</f>
        <v>#N/A</v>
      </c>
      <c r="F67" s="163">
        <f>IF(ISNUMBER('将来負担比率（分子）の構造'!J$53), IF('将来負担比率（分子）の構造'!J$53 &lt; 0, 0, '将来負担比率（分子）の構造'!J$53), NA())</f>
        <v>4670</v>
      </c>
      <c r="G67" s="163" t="e">
        <f>NA()</f>
        <v>#N/A</v>
      </c>
      <c r="H67" s="163" t="e">
        <f>NA()</f>
        <v>#N/A</v>
      </c>
      <c r="I67" s="163">
        <f>IF(ISNUMBER('将来負担比率（分子）の構造'!K$53), IF('将来負担比率（分子）の構造'!K$53 &lt; 0, 0, '将来負担比率（分子）の構造'!K$53), NA())</f>
        <v>5460</v>
      </c>
      <c r="J67" s="163" t="e">
        <f>NA()</f>
        <v>#N/A</v>
      </c>
      <c r="K67" s="163" t="e">
        <f>NA()</f>
        <v>#N/A</v>
      </c>
      <c r="L67" s="163">
        <f>IF(ISNUMBER('将来負担比率（分子）の構造'!L$53), IF('将来負担比率（分子）の構造'!L$53 &lt; 0, 0, '将来負担比率（分子）の構造'!L$53), NA())</f>
        <v>5847</v>
      </c>
      <c r="M67" s="163" t="e">
        <f>NA()</f>
        <v>#N/A</v>
      </c>
      <c r="N67" s="163" t="e">
        <f>NA()</f>
        <v>#N/A</v>
      </c>
      <c r="O67" s="163">
        <f>IF(ISNUMBER('将来負担比率（分子）の構造'!M$53), IF('将来負担比率（分子）の構造'!M$53 &lt; 0, 0, '将来負担比率（分子）の構造'!M$53), NA())</f>
        <v>6007</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2123</v>
      </c>
      <c r="C72" s="167">
        <f>基金残高に係る経年分析!G55</f>
        <v>2166</v>
      </c>
      <c r="D72" s="167">
        <f>基金残高に係る経年分析!H55</f>
        <v>2339</v>
      </c>
    </row>
    <row r="73" spans="1:16" x14ac:dyDescent="0.15">
      <c r="A73" s="166" t="s">
        <v>74</v>
      </c>
      <c r="B73" s="167">
        <f>基金残高に係る経年分析!F56</f>
        <v>143</v>
      </c>
      <c r="C73" s="167">
        <f>基金残高に係る経年分析!G56</f>
        <v>181</v>
      </c>
      <c r="D73" s="167">
        <f>基金残高に係る経年分析!H56</f>
        <v>208</v>
      </c>
    </row>
    <row r="74" spans="1:16" x14ac:dyDescent="0.15">
      <c r="A74" s="166" t="s">
        <v>75</v>
      </c>
      <c r="B74" s="167">
        <f>基金残高に係る経年分析!F57</f>
        <v>192</v>
      </c>
      <c r="C74" s="167">
        <f>基金残高に係る経年分析!G57</f>
        <v>211</v>
      </c>
      <c r="D74" s="167">
        <f>基金残高に係る経年分析!H57</f>
        <v>337</v>
      </c>
    </row>
  </sheetData>
  <sheetProtection algorithmName="SHA-512" hashValue="0xhHyIYbdpSqHbRhAHIhUcPQTvZiKIPf8A2bYchtMORBkj6n5yf866nvnFIBI2mWbxJ9S0HQa/+MMXLEYMWH2w==" saltValue="jMBRq5Irvis5D5RwxFdlH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2026-03-11T06:25:20Z</cp:lastPrinted>
  <dcterms:created xsi:type="dcterms:W3CDTF">2026-02-26T09:42:47Z</dcterms:created>
  <dcterms:modified xsi:type="dcterms:W3CDTF">2026-09-30T00:45:33Z</dcterms:modified>
  <cp:category/>
</cp:coreProperties>
</file>