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192.168.102.228\産経－農林\★　農業経営継続支援事業\様式\ホームページ\"/>
    </mc:Choice>
  </mc:AlternateContent>
  <xr:revisionPtr revIDLastSave="0" documentId="13_ncr:1_{CE3BA805-C444-439E-B91D-42258F6579C8}" xr6:coauthVersionLast="43" xr6:coauthVersionMax="43" xr10:uidLastSave="{00000000-0000-0000-0000-000000000000}"/>
  <workbookProtection workbookAlgorithmName="SHA-512" workbookHashValue="qP0c4rgICmi9Co/N6wQjonuqO/xtZZu6a6f0NJxExgfK0CdhhcUpWsKyupN/fiduwzm8scnM+zsaP43w6pMbTQ==" workbookSaltValue="Vlksg86NO8e40qr5cCRAeg==" workbookSpinCount="100000" lockStructure="1"/>
  <bookViews>
    <workbookView xWindow="20370" yWindow="-2325" windowWidth="29040" windowHeight="15840" xr2:uid="{3EC8BF17-B57C-48FC-9B5D-7328C188522B}"/>
  </bookViews>
  <sheets>
    <sheet name="入力" sheetId="5" r:id="rId1"/>
    <sheet name="印刷画面" sheetId="6" r:id="rId2"/>
    <sheet name="産業分類" sheetId="3" state="hidden" r:id="rId3"/>
  </sheets>
  <definedNames>
    <definedName name="_xlnm.Print_Area" localSheetId="1">印刷画面!$A$1:$X$72</definedName>
    <definedName name="_xlnm.Print_Area" localSheetId="0">入力!$A$1:$E$36</definedName>
    <definedName name="サービス業_他に分類されないもの">産業分類!$F$19:$N$19</definedName>
    <definedName name="医療_福祉">産業分類!$F$17:$H$17</definedName>
    <definedName name="運輸業_郵便業">産業分類!$F$9:$M$9</definedName>
    <definedName name="卸売業_小売業">産業分類!$F$10:$Q$10</definedName>
    <definedName name="学術研究_専門・技術サービス業">産業分類!$F$13:$I$13</definedName>
    <definedName name="漁業">産業分類!$F$3:$G$3</definedName>
    <definedName name="教育_学習支援業">産業分類!$F$16:$G$16</definedName>
    <definedName name="金融業_保険業">産業分類!$F$11:$K$11</definedName>
    <definedName name="建設業">産業分類!$F$5:$H$5</definedName>
    <definedName name="公務_他に分類されるものを除く">産業分類!$F$20:$G$20</definedName>
    <definedName name="口座種別">産業分類!$D$34:$D$35</definedName>
    <definedName name="鉱業_採石業_砂利採取業">産業分類!$F$4:$F$4</definedName>
    <definedName name="宿泊業_飲食サービス業">産業分類!$F$14:$H$14</definedName>
    <definedName name="情報通信業">産業分類!$F$8:$J$8</definedName>
    <definedName name="申請額">産業分類!$D$29:$E$32</definedName>
    <definedName name="生活関連サービス業_娯楽業">産業分類!$F$15:$H$15</definedName>
    <definedName name="製造業">産業分類!$F$6:$AC$6</definedName>
    <definedName name="大分類">産業分類!$D$2:$E$21</definedName>
    <definedName name="中分類">産業分類!$A$2:$B$100</definedName>
    <definedName name="電気・ガス・熱供給・水道業">産業分類!$F$7:$I$7</definedName>
    <definedName name="農業_林業">産業分類!$F$2:$G$2</definedName>
    <definedName name="廃棄物処理業">産業分類!$G$19:$N$19</definedName>
    <definedName name="比較年">産業分類!$D$23:$D$24</definedName>
    <definedName name="不動産業_物品賃貸業">産業分類!$F$12:$H$12</definedName>
    <definedName name="複合サービス事業">産業分類!$F$18:$G$18</definedName>
    <definedName name="分類不能の産業">産業分類!$F$21:$F$21</definedName>
    <definedName name="有無">産業分類!$D$26:$D$27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5" l="1"/>
  <c r="K71" i="6"/>
  <c r="O44" i="6" l="1"/>
  <c r="R19" i="6" l="1"/>
  <c r="O7" i="6"/>
  <c r="D28" i="5" l="1"/>
  <c r="R23" i="6" s="1"/>
  <c r="J57" i="6"/>
  <c r="B57" i="6"/>
  <c r="R55" i="6"/>
  <c r="J55" i="6"/>
  <c r="B55" i="6"/>
  <c r="O43" i="6"/>
  <c r="O42" i="6"/>
  <c r="O41" i="6"/>
  <c r="O8" i="6"/>
  <c r="O6" i="6"/>
  <c r="O5" i="6"/>
  <c r="O4" i="6"/>
  <c r="T72" i="6"/>
  <c r="T71" i="6"/>
  <c r="N72" i="6"/>
  <c r="N71" i="6"/>
  <c r="K72" i="6"/>
  <c r="D72" i="6"/>
  <c r="D71" i="6"/>
  <c r="D26" i="5"/>
  <c r="R21" i="6" s="1"/>
  <c r="D27" i="5" l="1"/>
  <c r="R22" i="6" s="1"/>
  <c r="E37" i="3" l="1"/>
  <c r="E41" i="3" s="1"/>
  <c r="H43" i="3" l="1"/>
  <c r="H42" i="3"/>
  <c r="H41" i="3"/>
  <c r="F43" i="3"/>
  <c r="F42" i="3"/>
  <c r="F41" i="3"/>
  <c r="G43" i="3"/>
  <c r="E43" i="3"/>
  <c r="G42" i="3"/>
  <c r="E42" i="3"/>
  <c r="G41" i="3"/>
  <c r="S2" i="6"/>
  <c r="D29" i="5" l="1"/>
  <c r="H51" i="6" l="1"/>
  <c r="R24" i="6"/>
  <c r="I16"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交流経済課　奥村</author>
  </authors>
  <commentList>
    <comment ref="A2" authorId="0" shapeId="0" xr:uid="{704243E8-B9BB-4E8A-9DD3-3F7557B6D381}">
      <text>
        <r>
          <rPr>
            <b/>
            <sz val="10"/>
            <color indexed="81"/>
            <rFont val="MS P ゴシック"/>
            <family val="3"/>
            <charset val="128"/>
          </rPr>
          <t>このシートを印刷し、関係書類を添えて申請してください。</t>
        </r>
      </text>
    </comment>
    <comment ref="A39" authorId="0" shapeId="0" xr:uid="{B487F719-5B98-4D9A-BD47-961551B5AE3C}">
      <text>
        <r>
          <rPr>
            <b/>
            <sz val="10"/>
            <color indexed="81"/>
            <rFont val="MS P ゴシック"/>
            <family val="3"/>
            <charset val="128"/>
          </rPr>
          <t>このシートを印刷し、請求してください。</t>
        </r>
      </text>
    </comment>
  </commentList>
</comments>
</file>

<file path=xl/sharedStrings.xml><?xml version="1.0" encoding="utf-8"?>
<sst xmlns="http://schemas.openxmlformats.org/spreadsheetml/2006/main" count="375" uniqueCount="252">
  <si>
    <t>漁業（水産養殖業を除く）</t>
  </si>
  <si>
    <t>水産養殖業</t>
  </si>
  <si>
    <t>総合工事業</t>
  </si>
  <si>
    <t>職別工事業（設備工事業を除く）</t>
  </si>
  <si>
    <t>設備工事業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</si>
  <si>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</si>
  <si>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</si>
  <si>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</si>
  <si>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</si>
  <si>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</si>
  <si>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</si>
  <si>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</si>
  <si>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</si>
  <si>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</si>
  <si>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</si>
  <si>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</si>
  <si>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</si>
  <si>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鉄鋼業</t>
  </si>
  <si>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</si>
  <si>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</si>
  <si>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</si>
  <si>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</si>
  <si>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</si>
  <si>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</si>
  <si>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</si>
  <si>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</si>
  <si>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輸送用機械器具製造業</t>
  </si>
  <si>
    <t>その他の製造業</t>
  </si>
  <si>
    <t>電気・ガス・熱供給・水道業</t>
  </si>
  <si>
    <t>電気業</t>
  </si>
  <si>
    <t>ガス業</t>
  </si>
  <si>
    <t>熱供給業</t>
  </si>
  <si>
    <t>水道業</t>
  </si>
  <si>
    <t>情報通信業</t>
  </si>
  <si>
    <t>通信業</t>
  </si>
  <si>
    <t>放送業</t>
  </si>
  <si>
    <t>情報サービス業</t>
  </si>
  <si>
    <t>インターネット附随サービス業</t>
  </si>
  <si>
    <t>映像・音声・文字情報制作業</t>
  </si>
  <si>
    <t>鉄道業</t>
  </si>
  <si>
    <t>道路旅客運送業</t>
  </si>
  <si>
    <t>道路貨物運送業</t>
  </si>
  <si>
    <t>水運業</t>
  </si>
  <si>
    <t>航空運輸業</t>
  </si>
  <si>
    <t>倉庫業</t>
  </si>
  <si>
    <t>運輸に附帯するサービス業</t>
  </si>
  <si>
    <t>郵便業（信書便事業を含む）</t>
  </si>
  <si>
    <t>各種商品卸売業</t>
  </si>
  <si>
    <t>繊維・衣服等卸売業</t>
  </si>
  <si>
    <t>飲食料品卸売業</t>
  </si>
  <si>
    <t>機械器具卸売業</t>
  </si>
  <si>
    <t>その他の卸売業</t>
  </si>
  <si>
    <t>各種商品小売業</t>
  </si>
  <si>
    <t>織物・衣服・身の回り品小売業</t>
  </si>
  <si>
    <t>飲食料品小売業</t>
  </si>
  <si>
    <t>機械器具小売業</t>
  </si>
  <si>
    <t>その他の小売業</t>
  </si>
  <si>
    <t>無店舗小売業</t>
  </si>
  <si>
    <t>銀行業</t>
  </si>
  <si>
    <t>協同組織金融業</t>
  </si>
  <si>
    <t>補助的金融業等</t>
  </si>
  <si>
    <t>不動産取引業</t>
  </si>
  <si>
    <t>不動産賃貸業・管理業</t>
  </si>
  <si>
    <t>物品賃貸業</t>
  </si>
  <si>
    <t>専門サービス業（他に分類されないもの）</t>
  </si>
  <si>
    <t>広告業</t>
  </si>
  <si>
    <t>技術サービス業（他に分類されないもの）</t>
  </si>
  <si>
    <t>宿泊業</t>
  </si>
  <si>
    <t>飲食店</t>
  </si>
  <si>
    <t>持ち帰り・配達飲食サービス業</t>
  </si>
  <si>
    <t>洗濯・理容・美容・浴場業</t>
  </si>
  <si>
    <t>その他の生活関連サービス業</t>
  </si>
  <si>
    <t>娯楽業</t>
  </si>
  <si>
    <t>学校教育</t>
  </si>
  <si>
    <t>医療業</t>
  </si>
  <si>
    <t>保健衛生</t>
  </si>
  <si>
    <t>社会保険・社会福祉・介護事業</t>
  </si>
  <si>
    <t>複合サービス事業</t>
  </si>
  <si>
    <t>郵便局</t>
  </si>
  <si>
    <t>協同組合（他に分類されないもの）</t>
  </si>
  <si>
    <t>廃棄物処理業</t>
  </si>
  <si>
    <t>自動車整備業</t>
  </si>
  <si>
    <t>機械等修理業（別掲を除く）</t>
  </si>
  <si>
    <t>職業紹介・労働者派遣業</t>
  </si>
  <si>
    <t>その他の事業サービス業</t>
  </si>
  <si>
    <t>政治・経済・文化団体</t>
  </si>
  <si>
    <t>その他のサービス業</t>
  </si>
  <si>
    <t>外国公務</t>
  </si>
  <si>
    <t>国家公務</t>
  </si>
  <si>
    <t>地方公務</t>
  </si>
  <si>
    <t>分類不能の産業</t>
  </si>
  <si>
    <t>大分類</t>
    <rPh sb="0" eb="3">
      <t>ダイブンルイ</t>
    </rPh>
    <phoneticPr fontId="2"/>
  </si>
  <si>
    <t>中分類</t>
    <rPh sb="0" eb="3">
      <t>チュウブンルイ</t>
    </rPh>
    <phoneticPr fontId="2"/>
  </si>
  <si>
    <t>№</t>
    <phoneticPr fontId="2"/>
  </si>
  <si>
    <t>所在地</t>
    <rPh sb="0" eb="3">
      <t>ショザイチ</t>
    </rPh>
    <phoneticPr fontId="2"/>
  </si>
  <si>
    <t>代表者役職</t>
    <rPh sb="0" eb="3">
      <t>ダイヒョウシャ</t>
    </rPh>
    <rPh sb="3" eb="5">
      <t>ヤクショク</t>
    </rPh>
    <phoneticPr fontId="2"/>
  </si>
  <si>
    <t>代表者氏名</t>
    <rPh sb="0" eb="3">
      <t>ダイヒョウシャ</t>
    </rPh>
    <rPh sb="3" eb="5">
      <t>シメイ</t>
    </rPh>
    <phoneticPr fontId="2"/>
  </si>
  <si>
    <t>電話番号</t>
    <rPh sb="0" eb="2">
      <t>デンワ</t>
    </rPh>
    <rPh sb="2" eb="4">
      <t>バンゴウ</t>
    </rPh>
    <phoneticPr fontId="2"/>
  </si>
  <si>
    <t>⑥</t>
    <phoneticPr fontId="2"/>
  </si>
  <si>
    <t>あり</t>
    <phoneticPr fontId="2"/>
  </si>
  <si>
    <t>農業</t>
  </si>
  <si>
    <t>林業</t>
  </si>
  <si>
    <t>漁業</t>
  </si>
  <si>
    <t>建設業</t>
  </si>
  <si>
    <t>製造業</t>
  </si>
  <si>
    <t>宗教</t>
  </si>
  <si>
    <t>建築材料_鉱物・金属材料等卸売業</t>
  </si>
  <si>
    <t>保険業（保険媒介代理業_保険サービス業を含む）</t>
  </si>
  <si>
    <t>令和元年</t>
    <rPh sb="0" eb="2">
      <t>レイワ</t>
    </rPh>
    <rPh sb="2" eb="4">
      <t>ガンネン</t>
    </rPh>
    <phoneticPr fontId="2"/>
  </si>
  <si>
    <t>令和２年</t>
    <rPh sb="0" eb="2">
      <t>レイワ</t>
    </rPh>
    <rPh sb="3" eb="4">
      <t>ネン</t>
    </rPh>
    <phoneticPr fontId="2"/>
  </si>
  <si>
    <t>なし</t>
    <phoneticPr fontId="2"/>
  </si>
  <si>
    <t>（宛先）津幡町長</t>
  </si>
  <si>
    <t>所 在 地</t>
  </si>
  <si>
    <t>電話番号</t>
  </si>
  <si>
    <t>交付申請額</t>
  </si>
  <si>
    <t>円</t>
    <rPh sb="0" eb="1">
      <t>エン</t>
    </rPh>
    <phoneticPr fontId="2"/>
  </si>
  <si>
    <t>金</t>
    <rPh sb="0" eb="1">
      <t>キン</t>
    </rPh>
    <phoneticPr fontId="2"/>
  </si>
  <si>
    <t>添付書類</t>
  </si>
  <si>
    <t>・誓約書</t>
  </si>
  <si>
    <t>Ｂ</t>
    <phoneticPr fontId="2"/>
  </si>
  <si>
    <t>Ｃ</t>
    <phoneticPr fontId="2"/>
  </si>
  <si>
    <t>Ａ</t>
    <phoneticPr fontId="2"/>
  </si>
  <si>
    <t>Ｄ</t>
    <phoneticPr fontId="2"/>
  </si>
  <si>
    <t>Ｅ</t>
    <phoneticPr fontId="2"/>
  </si>
  <si>
    <t>Ｆ</t>
    <phoneticPr fontId="2"/>
  </si>
  <si>
    <t>Ｇ</t>
    <phoneticPr fontId="2"/>
  </si>
  <si>
    <t>Ｈ</t>
    <phoneticPr fontId="2"/>
  </si>
  <si>
    <t>Ｉ</t>
    <phoneticPr fontId="2"/>
  </si>
  <si>
    <t>Ｊ</t>
    <phoneticPr fontId="2"/>
  </si>
  <si>
    <t>Ｋ</t>
    <phoneticPr fontId="2"/>
  </si>
  <si>
    <t>Ｌ</t>
    <phoneticPr fontId="2"/>
  </si>
  <si>
    <t>Ｍ</t>
    <phoneticPr fontId="2"/>
  </si>
  <si>
    <t>Ｎ</t>
    <phoneticPr fontId="2"/>
  </si>
  <si>
    <t>Ｏ</t>
    <phoneticPr fontId="2"/>
  </si>
  <si>
    <t>Ｐ</t>
    <phoneticPr fontId="2"/>
  </si>
  <si>
    <t>Ｑ</t>
    <phoneticPr fontId="2"/>
  </si>
  <si>
    <t>Ｒ</t>
    <phoneticPr fontId="2"/>
  </si>
  <si>
    <t>Ｓ</t>
    <phoneticPr fontId="2"/>
  </si>
  <si>
    <t>Ｔ</t>
    <phoneticPr fontId="2"/>
  </si>
  <si>
    <t>窯業・土石製品製造業</t>
    <phoneticPr fontId="2"/>
  </si>
  <si>
    <t>農業_林業</t>
    <phoneticPr fontId="2"/>
  </si>
  <si>
    <t>鉱業_採石業_砂利採取業</t>
    <phoneticPr fontId="2"/>
  </si>
  <si>
    <t>運輸業_郵便業</t>
    <phoneticPr fontId="2"/>
  </si>
  <si>
    <t>卸売業_小売業</t>
    <phoneticPr fontId="2"/>
  </si>
  <si>
    <t>金融業_保険業</t>
    <phoneticPr fontId="2"/>
  </si>
  <si>
    <t>不動産業_物品賃貸業</t>
    <phoneticPr fontId="2"/>
  </si>
  <si>
    <t>学術研究_専門・技術サービス業</t>
    <phoneticPr fontId="2"/>
  </si>
  <si>
    <t>宿泊業_飲食サービス業</t>
    <phoneticPr fontId="2"/>
  </si>
  <si>
    <t>生活関連サービス業_娯楽業</t>
    <phoneticPr fontId="2"/>
  </si>
  <si>
    <t>教育_学習支援業</t>
    <phoneticPr fontId="2"/>
  </si>
  <si>
    <t>医療_福祉</t>
    <phoneticPr fontId="2"/>
  </si>
  <si>
    <t>貸金業_クレジットカード業等非預金信用機関</t>
    <phoneticPr fontId="2"/>
  </si>
  <si>
    <t>その他の教育_学習支援業</t>
    <phoneticPr fontId="2"/>
  </si>
  <si>
    <t>公務_他に分類されるものを除く</t>
    <phoneticPr fontId="2"/>
  </si>
  <si>
    <t>サービス業_他に分類されないもの</t>
    <phoneticPr fontId="2"/>
  </si>
  <si>
    <t>建築材料_鉱物・金属材料等卸売業</t>
    <phoneticPr fontId="2"/>
  </si>
  <si>
    <t>金融商品取引業_商品先物取引業</t>
    <phoneticPr fontId="2"/>
  </si>
  <si>
    <t>保険業（保険媒介代理業_保険サービス業を含む）</t>
    <phoneticPr fontId="2"/>
  </si>
  <si>
    <t>学術・開発研究機関</t>
    <phoneticPr fontId="2"/>
  </si>
  <si>
    <t>①</t>
    <phoneticPr fontId="2"/>
  </si>
  <si>
    <t>②</t>
    <phoneticPr fontId="2"/>
  </si>
  <si>
    <t>③</t>
    <phoneticPr fontId="2"/>
  </si>
  <si>
    <t>④</t>
    <phoneticPr fontId="2"/>
  </si>
  <si>
    <t>⑤</t>
    <phoneticPr fontId="2"/>
  </si>
  <si>
    <t>交付申請額（⑤+⑥）</t>
    <rPh sb="0" eb="2">
      <t>コウフ</t>
    </rPh>
    <rPh sb="2" eb="4">
      <t>シンセイ</t>
    </rPh>
    <rPh sb="4" eb="5">
      <t>ガク</t>
    </rPh>
    <phoneticPr fontId="2"/>
  </si>
  <si>
    <t>・本人確認書類（申請者が法人の場合は登記事項証明書又は法人の代表者の運転免許証等、個人の場合は運転免許証、マイナンバーカードその他公的機関発行の書類）の写し</t>
    <phoneticPr fontId="2"/>
  </si>
  <si>
    <t>農業者名</t>
    <rPh sb="0" eb="3">
      <t>ノウギョウシャ</t>
    </rPh>
    <rPh sb="3" eb="4">
      <t>メイ</t>
    </rPh>
    <phoneticPr fontId="2"/>
  </si>
  <si>
    <t>← 住所又は主たる事務所を記入</t>
    <rPh sb="2" eb="4">
      <t>ジュウショ</t>
    </rPh>
    <rPh sb="4" eb="5">
      <t>マタ</t>
    </rPh>
    <rPh sb="6" eb="7">
      <t>シュ</t>
    </rPh>
    <rPh sb="9" eb="11">
      <t>ジム</t>
    </rPh>
    <rPh sb="11" eb="12">
      <t>ショ</t>
    </rPh>
    <rPh sb="13" eb="15">
      <t>キニュウ</t>
    </rPh>
    <phoneticPr fontId="2"/>
  </si>
  <si>
    <t>←日中つながる電話番号を記入（市外局番必要・半角）</t>
    <rPh sb="1" eb="3">
      <t>ニッチュウ</t>
    </rPh>
    <rPh sb="7" eb="9">
      <t>デンワ</t>
    </rPh>
    <rPh sb="9" eb="11">
      <t>バンゴウ</t>
    </rPh>
    <rPh sb="12" eb="14">
      <t>キニュウ</t>
    </rPh>
    <rPh sb="15" eb="17">
      <t>シガイ</t>
    </rPh>
    <rPh sb="17" eb="19">
      <t>キョクバン</t>
    </rPh>
    <rPh sb="19" eb="21">
      <t>ヒツヨウ</t>
    </rPh>
    <rPh sb="22" eb="24">
      <t>ハンカク</t>
    </rPh>
    <phoneticPr fontId="2"/>
  </si>
  <si>
    <t>振込先</t>
  </si>
  <si>
    <t>金融機関名</t>
    <rPh sb="0" eb="2">
      <t>キンユウ</t>
    </rPh>
    <rPh sb="2" eb="4">
      <t>キカン</t>
    </rPh>
    <rPh sb="4" eb="5">
      <t>メイ</t>
    </rPh>
    <phoneticPr fontId="2"/>
  </si>
  <si>
    <t>支店名等</t>
    <rPh sb="0" eb="2">
      <t>シテン</t>
    </rPh>
    <rPh sb="2" eb="3">
      <t>メイ</t>
    </rPh>
    <rPh sb="3" eb="4">
      <t>トウ</t>
    </rPh>
    <phoneticPr fontId="2"/>
  </si>
  <si>
    <t>預金種別</t>
    <rPh sb="0" eb="2">
      <t>ヨキン</t>
    </rPh>
    <rPh sb="2" eb="4">
      <t>シュベツ</t>
    </rPh>
    <phoneticPr fontId="2"/>
  </si>
  <si>
    <t>口座番号</t>
    <rPh sb="0" eb="2">
      <t>コウザ</t>
    </rPh>
    <rPh sb="2" eb="4">
      <t>バンゴウ</t>
    </rPh>
    <phoneticPr fontId="2"/>
  </si>
  <si>
    <t>普通</t>
    <rPh sb="0" eb="2">
      <t>フツウ</t>
    </rPh>
    <phoneticPr fontId="2"/>
  </si>
  <si>
    <t>当座</t>
    <rPh sb="0" eb="2">
      <t>トウザ</t>
    </rPh>
    <phoneticPr fontId="2"/>
  </si>
  <si>
    <t>←金融機関名を記入</t>
    <rPh sb="1" eb="5">
      <t>キンユウキカン</t>
    </rPh>
    <rPh sb="5" eb="6">
      <t>メイ</t>
    </rPh>
    <rPh sb="7" eb="9">
      <t>キニュウ</t>
    </rPh>
    <phoneticPr fontId="2"/>
  </si>
  <si>
    <t>←支店名等を記入</t>
    <rPh sb="1" eb="3">
      <t>シテン</t>
    </rPh>
    <rPh sb="3" eb="4">
      <t>メイ</t>
    </rPh>
    <rPh sb="4" eb="5">
      <t>トウ</t>
    </rPh>
    <rPh sb="6" eb="8">
      <t>キニュウ</t>
    </rPh>
    <phoneticPr fontId="2"/>
  </si>
  <si>
    <t>口座名義</t>
    <rPh sb="0" eb="2">
      <t>コウザ</t>
    </rPh>
    <rPh sb="2" eb="4">
      <t>メイギ</t>
    </rPh>
    <phoneticPr fontId="2"/>
  </si>
  <si>
    <t>←口座番号を記入</t>
    <rPh sb="1" eb="3">
      <t>コウザ</t>
    </rPh>
    <rPh sb="3" eb="5">
      <t>バンゴウ</t>
    </rPh>
    <rPh sb="6" eb="8">
      <t>キニュウ</t>
    </rPh>
    <phoneticPr fontId="2"/>
  </si>
  <si>
    <t>←口座名義（カタカナ）を記入</t>
    <rPh sb="1" eb="3">
      <t>コウザ</t>
    </rPh>
    <rPh sb="3" eb="5">
      <t>メイギ</t>
    </rPh>
    <rPh sb="12" eb="14">
      <t>キニュウ</t>
    </rPh>
    <phoneticPr fontId="2"/>
  </si>
  <si>
    <t>←預金種別をリストから選択</t>
    <rPh sb="1" eb="3">
      <t>ヨキン</t>
    </rPh>
    <rPh sb="3" eb="5">
      <t>シュベツ</t>
    </rPh>
    <rPh sb="11" eb="13">
      <t>センタク</t>
    </rPh>
    <phoneticPr fontId="2"/>
  </si>
  <si>
    <t>主食用米等作付(水張)面積</t>
    <rPh sb="0" eb="3">
      <t>シュショクヨウ</t>
    </rPh>
    <rPh sb="3" eb="4">
      <t>マイ</t>
    </rPh>
    <rPh sb="4" eb="5">
      <t>トウ</t>
    </rPh>
    <rPh sb="5" eb="7">
      <t>サクツケ</t>
    </rPh>
    <rPh sb="8" eb="9">
      <t>ミズ</t>
    </rPh>
    <rPh sb="9" eb="10">
      <t>バリ</t>
    </rPh>
    <rPh sb="11" eb="13">
      <t>メンセキ</t>
    </rPh>
    <phoneticPr fontId="2"/>
  </si>
  <si>
    <t>認定農業者（集落営農組織含む）の有無</t>
    <rPh sb="0" eb="2">
      <t>ニンテイ</t>
    </rPh>
    <rPh sb="2" eb="5">
      <t>ノウギョウシャ</t>
    </rPh>
    <rPh sb="6" eb="8">
      <t>シュウラク</t>
    </rPh>
    <rPh sb="8" eb="10">
      <t>エイノウ</t>
    </rPh>
    <rPh sb="10" eb="12">
      <t>ソシキ</t>
    </rPh>
    <rPh sb="12" eb="13">
      <t>フク</t>
    </rPh>
    <rPh sb="16" eb="18">
      <t>ウム</t>
    </rPh>
    <phoneticPr fontId="2"/>
  </si>
  <si>
    <t>⑤</t>
    <phoneticPr fontId="2"/>
  </si>
  <si>
    <t>自家消費（飯米）相当分</t>
    <rPh sb="0" eb="2">
      <t>ジカ</t>
    </rPh>
    <rPh sb="2" eb="4">
      <t>ショウヒ</t>
    </rPh>
    <rPh sb="5" eb="7">
      <t>ハンマイ</t>
    </rPh>
    <rPh sb="8" eb="11">
      <t>ソウトウブン</t>
    </rPh>
    <phoneticPr fontId="2"/>
  </si>
  <si>
    <t>交付対象面積　（①－②）</t>
    <rPh sb="0" eb="2">
      <t>コウフ</t>
    </rPh>
    <rPh sb="2" eb="4">
      <t>タイショウ</t>
    </rPh>
    <rPh sb="4" eb="6">
      <t>メンセキ</t>
    </rPh>
    <phoneticPr fontId="2"/>
  </si>
  <si>
    <t>計　（③×1,500円/10ａ）</t>
    <rPh sb="0" eb="1">
      <t>ケイ</t>
    </rPh>
    <rPh sb="10" eb="11">
      <t>エン</t>
    </rPh>
    <phoneticPr fontId="2"/>
  </si>
  <si>
    <t>a</t>
    <phoneticPr fontId="2"/>
  </si>
  <si>
    <t>円</t>
    <rPh sb="0" eb="1">
      <t>エン</t>
    </rPh>
    <phoneticPr fontId="2"/>
  </si>
  <si>
    <t>担当者氏名</t>
    <rPh sb="0" eb="3">
      <t>タントウシャ</t>
    </rPh>
    <rPh sb="3" eb="5">
      <t>シメイ</t>
    </rPh>
    <phoneticPr fontId="2"/>
  </si>
  <si>
    <t>担当者役職</t>
    <rPh sb="0" eb="3">
      <t>タントウシャ</t>
    </rPh>
    <rPh sb="3" eb="5">
      <t>ヤクショク</t>
    </rPh>
    <phoneticPr fontId="2"/>
  </si>
  <si>
    <t>担当者連絡先</t>
    <rPh sb="0" eb="3">
      <t>タントウシャ</t>
    </rPh>
    <rPh sb="3" eb="6">
      <t>レンラクサキ</t>
    </rPh>
    <phoneticPr fontId="2"/>
  </si>
  <si>
    <t>←認定農業者（集落営農組織含む）の有無、リストから選択</t>
    <rPh sb="25" eb="27">
      <t>センタク</t>
    </rPh>
    <phoneticPr fontId="2"/>
  </si>
  <si>
    <t>農業者名</t>
    <rPh sb="0" eb="1">
      <t>ノウ</t>
    </rPh>
    <phoneticPr fontId="2"/>
  </si>
  <si>
    <t>申請内容</t>
    <rPh sb="0" eb="2">
      <t>シンセイ</t>
    </rPh>
    <rPh sb="2" eb="4">
      <t>ナイヨウ</t>
    </rPh>
    <phoneticPr fontId="2"/>
  </si>
  <si>
    <t>①</t>
    <phoneticPr fontId="2"/>
  </si>
  <si>
    <t>②</t>
    <phoneticPr fontId="2"/>
  </si>
  <si>
    <t>③</t>
    <phoneticPr fontId="2"/>
  </si>
  <si>
    <t>④</t>
    <phoneticPr fontId="2"/>
  </si>
  <si>
    <t>⑥</t>
    <phoneticPr fontId="2"/>
  </si>
  <si>
    <t>自家消費（飯米）相当分</t>
    <phoneticPr fontId="2"/>
  </si>
  <si>
    <t>交付対象面積　（①－②）</t>
    <phoneticPr fontId="2"/>
  </si>
  <si>
    <t>計　（③×1,500円/10ａ）</t>
    <phoneticPr fontId="2"/>
  </si>
  <si>
    <t>申請額　（④＋⑤）</t>
    <phoneticPr fontId="2"/>
  </si>
  <si>
    <t>令和　　年　　月　　日</t>
    <rPh sb="0" eb="2">
      <t>レイワ</t>
    </rPh>
    <rPh sb="4" eb="5">
      <t>ネン</t>
    </rPh>
    <rPh sb="7" eb="8">
      <t>ツキ</t>
    </rPh>
    <rPh sb="10" eb="11">
      <t>ヒ</t>
    </rPh>
    <phoneticPr fontId="2"/>
  </si>
  <si>
    <t>　津幡町農業経営継続支援金として次の金額を津幡町農業経営継続支援金交付要綱第８条の規定に基づき請求いたします。</t>
    <phoneticPr fontId="2"/>
  </si>
  <si>
    <t>支援金請求額</t>
    <phoneticPr fontId="2"/>
  </si>
  <si>
    <t>金融機関名</t>
    <rPh sb="0" eb="5">
      <t>キンユウキカンメイ</t>
    </rPh>
    <phoneticPr fontId="2"/>
  </si>
  <si>
    <t>口座名義（カナ）※申請者氏名と同一口座</t>
    <phoneticPr fontId="2"/>
  </si>
  <si>
    <t>支店名等</t>
    <phoneticPr fontId="2"/>
  </si>
  <si>
    <t>預金種別</t>
    <phoneticPr fontId="2"/>
  </si>
  <si>
    <t>発行責任者</t>
    <rPh sb="0" eb="2">
      <t>ハッコウ</t>
    </rPh>
    <rPh sb="2" eb="5">
      <t>セキニンシャ</t>
    </rPh>
    <phoneticPr fontId="2"/>
  </si>
  <si>
    <t>（農業者名）</t>
    <rPh sb="1" eb="4">
      <t>ノウギョウシャ</t>
    </rPh>
    <rPh sb="4" eb="5">
      <t>メイ</t>
    </rPh>
    <phoneticPr fontId="2"/>
  </si>
  <si>
    <t>（役職）</t>
    <rPh sb="1" eb="3">
      <t>ヤクショク</t>
    </rPh>
    <phoneticPr fontId="2"/>
  </si>
  <si>
    <t>（氏名）</t>
    <rPh sb="1" eb="3">
      <t>シメイ</t>
    </rPh>
    <phoneticPr fontId="2"/>
  </si>
  <si>
    <t>連絡先</t>
    <rPh sb="0" eb="3">
      <t>レンラクサキ</t>
    </rPh>
    <phoneticPr fontId="2"/>
  </si>
  <si>
    <t>担　当　者</t>
    <rPh sb="0" eb="1">
      <t>タン</t>
    </rPh>
    <rPh sb="2" eb="3">
      <t>トウ</t>
    </rPh>
    <rPh sb="4" eb="5">
      <t>シャ</t>
    </rPh>
    <phoneticPr fontId="2"/>
  </si>
  <si>
    <t>津幡町水稲農業経営継続支援金交付申請書兼実績報告書</t>
    <rPh sb="3" eb="5">
      <t>スイトウ</t>
    </rPh>
    <rPh sb="5" eb="7">
      <t>ノウギョウ</t>
    </rPh>
    <phoneticPr fontId="2"/>
  </si>
  <si>
    <t>　津幡町水稲農業経営継続支援金の交付を受けたいので、津幡町水稲農業経営継続支援金交付要綱第６条の規定により、関係書類を添えて申請します。</t>
    <rPh sb="4" eb="6">
      <t>スイトウ</t>
    </rPh>
    <rPh sb="6" eb="8">
      <t>ノウギョウ</t>
    </rPh>
    <rPh sb="29" eb="31">
      <t>スイトウ</t>
    </rPh>
    <rPh sb="31" eb="33">
      <t>ノウギョウ</t>
    </rPh>
    <phoneticPr fontId="2"/>
  </si>
  <si>
    <t>「津幡町水稲農業経営継続支援金交付申請書兼実績報告書」入力シート</t>
    <rPh sb="1" eb="4">
      <t>ツバタマチ</t>
    </rPh>
    <rPh sb="4" eb="6">
      <t>スイトウ</t>
    </rPh>
    <rPh sb="6" eb="8">
      <t>ノウギョウ</t>
    </rPh>
    <rPh sb="8" eb="10">
      <t>ケイエイ</t>
    </rPh>
    <rPh sb="10" eb="12">
      <t>ケイゾク</t>
    </rPh>
    <rPh sb="12" eb="15">
      <t>シエンキン</t>
    </rPh>
    <rPh sb="15" eb="17">
      <t>コウフ</t>
    </rPh>
    <rPh sb="17" eb="20">
      <t>シンセイショ</t>
    </rPh>
    <rPh sb="20" eb="21">
      <t>ケン</t>
    </rPh>
    <rPh sb="21" eb="26">
      <t>ジッセキホウコクショ</t>
    </rPh>
    <rPh sb="27" eb="29">
      <t>ニュウリョク</t>
    </rPh>
    <phoneticPr fontId="2"/>
  </si>
  <si>
    <t>加算額（認定農業者又は集落営農組織）</t>
    <rPh sb="0" eb="3">
      <t>カサンガク</t>
    </rPh>
    <rPh sb="4" eb="6">
      <t>ニンテイ</t>
    </rPh>
    <rPh sb="6" eb="9">
      <t>ノウギョウシャ</t>
    </rPh>
    <rPh sb="9" eb="10">
      <t>マタ</t>
    </rPh>
    <rPh sb="11" eb="17">
      <t>シュウラクエイノウソシキ</t>
    </rPh>
    <phoneticPr fontId="2"/>
  </si>
  <si>
    <t>様式第１号（第６条関係）</t>
    <phoneticPr fontId="2"/>
  </si>
  <si>
    <t>加算額（認定農業者又は集落営農組織）</t>
    <rPh sb="9" eb="10">
      <t>マタ</t>
    </rPh>
    <phoneticPr fontId="2"/>
  </si>
  <si>
    <t>代表者氏名</t>
    <phoneticPr fontId="2"/>
  </si>
  <si>
    <t>代表者役職</t>
    <phoneticPr fontId="2"/>
  </si>
  <si>
    <t>あり</t>
  </si>
  <si>
    <t>様式第４号（第８条関係）</t>
    <phoneticPr fontId="2"/>
  </si>
  <si>
    <t>・通帳の写し</t>
    <rPh sb="1" eb="3">
      <t>ツウチョウ</t>
    </rPh>
    <phoneticPr fontId="2"/>
  </si>
  <si>
    <t>主食用米等作付面積</t>
    <rPh sb="0" eb="3">
      <t>シュショクヨウ</t>
    </rPh>
    <rPh sb="3" eb="4">
      <t>マイ</t>
    </rPh>
    <rPh sb="4" eb="5">
      <t>トウ</t>
    </rPh>
    <rPh sb="5" eb="7">
      <t>サクツケ</t>
    </rPh>
    <rPh sb="7" eb="9">
      <t>メンセキ</t>
    </rPh>
    <phoneticPr fontId="2"/>
  </si>
  <si>
    <t>主食用米等作付面積（1a未満切捨て）</t>
    <phoneticPr fontId="2"/>
  </si>
  <si>
    <t>津幡町字加賀爪ニ３番地</t>
  </si>
  <si>
    <t>076-288-6704</t>
  </si>
  <si>
    <t>石川かほく農業協同組合</t>
  </si>
  <si>
    <t>津幡支店</t>
  </si>
  <si>
    <t>ノウジクミアイホウジン ツバタファーム</t>
  </si>
  <si>
    <t>津幡　花子</t>
  </si>
  <si>
    <t>経理</t>
  </si>
  <si>
    <t>076-288-6470</t>
  </si>
  <si>
    <t>←担当者氏名を記入（代表が事務を行っている場合も「同上」や「〃」等、省略せず記入）</t>
    <rPh sb="1" eb="4">
      <t>タントウシャ</t>
    </rPh>
    <rPh sb="4" eb="6">
      <t>シメイ</t>
    </rPh>
    <rPh sb="7" eb="9">
      <t>キニュウ</t>
    </rPh>
    <rPh sb="10" eb="12">
      <t>ダイヒョウ</t>
    </rPh>
    <rPh sb="13" eb="15">
      <t>ジム</t>
    </rPh>
    <rPh sb="16" eb="17">
      <t>オコナ</t>
    </rPh>
    <rPh sb="21" eb="23">
      <t>バアイ</t>
    </rPh>
    <rPh sb="25" eb="27">
      <t>ドウジョウ</t>
    </rPh>
    <rPh sb="32" eb="33">
      <t>トウ</t>
    </rPh>
    <rPh sb="34" eb="36">
      <t>ショウリャク</t>
    </rPh>
    <rPh sb="38" eb="40">
      <t>キニュウ</t>
    </rPh>
    <phoneticPr fontId="2"/>
  </si>
  <si>
    <t>←担当者役職を記入（代表が事務を行っている場合も「同上」や「〃」等、省略せず記入）</t>
    <rPh sb="1" eb="4">
      <t>タントウシャ</t>
    </rPh>
    <rPh sb="4" eb="6">
      <t>ヤクショク</t>
    </rPh>
    <rPh sb="7" eb="9">
      <t>キニュウ</t>
    </rPh>
    <phoneticPr fontId="2"/>
  </si>
  <si>
    <t>←担当者連絡先を記入（代表が事務を行っている場合も「同上」や「〃」等、省略せず記入）</t>
    <rPh sb="1" eb="4">
      <t>タントウシャ</t>
    </rPh>
    <rPh sb="4" eb="7">
      <t>レンラクサキ</t>
    </rPh>
    <rPh sb="8" eb="10">
      <t>キニュウ</t>
    </rPh>
    <phoneticPr fontId="2"/>
  </si>
  <si>
    <r>
      <t>← 正式な名称を記入（農事組合法人〇〇〇など）　</t>
    </r>
    <r>
      <rPr>
        <sz val="12"/>
        <color rgb="FFFF0000"/>
        <rFont val="HGｺﾞｼｯｸM"/>
        <family val="3"/>
        <charset val="128"/>
      </rPr>
      <t>個人農業者は氏名を記入</t>
    </r>
    <rPh sb="2" eb="4">
      <t>セイシキ</t>
    </rPh>
    <rPh sb="5" eb="7">
      <t>メイショウ</t>
    </rPh>
    <rPh sb="8" eb="10">
      <t>キニュウ</t>
    </rPh>
    <rPh sb="11" eb="17">
      <t>ノウジクミアイホウジン</t>
    </rPh>
    <rPh sb="24" eb="26">
      <t>コジン</t>
    </rPh>
    <rPh sb="26" eb="29">
      <t>ノウギョウシャ</t>
    </rPh>
    <rPh sb="30" eb="32">
      <t>シメイ</t>
    </rPh>
    <rPh sb="33" eb="35">
      <t>キニュウ</t>
    </rPh>
    <phoneticPr fontId="2"/>
  </si>
  <si>
    <r>
      <rPr>
        <sz val="12"/>
        <rFont val="HGｺﾞｼｯｸM"/>
        <family val="3"/>
        <charset val="128"/>
      </rPr>
      <t>←代表者氏名を記入　</t>
    </r>
    <r>
      <rPr>
        <sz val="12"/>
        <color rgb="FFFF0000"/>
        <rFont val="HGｺﾞｼｯｸM"/>
        <family val="3"/>
        <charset val="128"/>
      </rPr>
      <t>個人農業者は記入しない</t>
    </r>
    <rPh sb="1" eb="4">
      <t>ダイヒョウシャ</t>
    </rPh>
    <rPh sb="4" eb="6">
      <t>シメイ</t>
    </rPh>
    <rPh sb="7" eb="9">
      <t>キニュウ</t>
    </rPh>
    <rPh sb="16" eb="18">
      <t>キニュウ</t>
    </rPh>
    <phoneticPr fontId="2"/>
  </si>
  <si>
    <r>
      <t>← 役職を記入（代表理事、代表取締役など）　　</t>
    </r>
    <r>
      <rPr>
        <sz val="12"/>
        <color rgb="FFFF0000"/>
        <rFont val="HGｺﾞｼｯｸM"/>
        <family val="3"/>
        <charset val="128"/>
      </rPr>
      <t>個人農業者は記入しない</t>
    </r>
    <rPh sb="2" eb="4">
      <t>ヤクショク</t>
    </rPh>
    <rPh sb="5" eb="7">
      <t>キニュウ</t>
    </rPh>
    <rPh sb="8" eb="10">
      <t>ダイヒョウ</t>
    </rPh>
    <rPh sb="10" eb="12">
      <t>リジ</t>
    </rPh>
    <rPh sb="13" eb="15">
      <t>ダイヒョウ</t>
    </rPh>
    <rPh sb="15" eb="18">
      <t>トリシマリヤク</t>
    </rPh>
    <phoneticPr fontId="2"/>
  </si>
  <si>
    <r>
      <t>← 「令和４年度（産）水稲生産実施計画及び作付面積確認依頼書兼水稲共済加入申込書兼変更届出書」の水稲作付面積（1a未満切捨て）を基に記入　</t>
    </r>
    <r>
      <rPr>
        <sz val="10"/>
        <color rgb="FFFF0000"/>
        <rFont val="HGｺﾞｼｯｸM"/>
        <family val="3"/>
        <charset val="128"/>
      </rPr>
      <t>※水稲を作付しなかった場合は交付対象外</t>
    </r>
    <rPh sb="48" eb="50">
      <t>スイトウ</t>
    </rPh>
    <rPh sb="64" eb="65">
      <t>モト</t>
    </rPh>
    <rPh sb="70" eb="72">
      <t>スイトウ</t>
    </rPh>
    <rPh sb="73" eb="75">
      <t>サクツ</t>
    </rPh>
    <rPh sb="80" eb="82">
      <t>バアイ</t>
    </rPh>
    <rPh sb="83" eb="85">
      <t>コウフ</t>
    </rPh>
    <rPh sb="85" eb="87">
      <t>タイショウ</t>
    </rPh>
    <rPh sb="87" eb="88">
      <t>ガイ</t>
    </rPh>
    <phoneticPr fontId="2"/>
  </si>
  <si>
    <t>津幡町水稲農業経営継続支援金請求書</t>
    <rPh sb="3" eb="5">
      <t>スイトウ</t>
    </rPh>
    <phoneticPr fontId="2"/>
  </si>
  <si>
    <t>「津幡町水稲農業経営継続支援金請求書」入力シート</t>
    <rPh sb="1" eb="4">
      <t>ツバタマチ</t>
    </rPh>
    <rPh sb="4" eb="6">
      <t>スイトウ</t>
    </rPh>
    <rPh sb="6" eb="8">
      <t>ノウギョウ</t>
    </rPh>
    <rPh sb="8" eb="10">
      <t>ケイエイ</t>
    </rPh>
    <rPh sb="10" eb="12">
      <t>ケイゾク</t>
    </rPh>
    <rPh sb="12" eb="15">
      <t>シエンキン</t>
    </rPh>
    <rPh sb="15" eb="18">
      <t>セイキュウショ</t>
    </rPh>
    <rPh sb="19" eb="21">
      <t>ニュウリョク</t>
    </rPh>
    <phoneticPr fontId="2"/>
  </si>
  <si>
    <t>１～13、①⑤について、入力・選択し、印刷画面シートを印刷してください。</t>
    <rPh sb="15" eb="17">
      <t>センタク</t>
    </rPh>
    <rPh sb="19" eb="21">
      <t>インサツ</t>
    </rPh>
    <rPh sb="21" eb="23">
      <t>ガメン</t>
    </rPh>
    <rPh sb="27" eb="29">
      <t>インサツ</t>
    </rPh>
    <phoneticPr fontId="2"/>
  </si>
  <si>
    <t>農事組合法人つばたファーム</t>
    <rPh sb="0" eb="6">
      <t>ノウジクミアイホウジン</t>
    </rPh>
    <phoneticPr fontId="2"/>
  </si>
  <si>
    <t>津幡　一郎</t>
    <rPh sb="3" eb="5">
      <t>イチロウ</t>
    </rPh>
    <phoneticPr fontId="2"/>
  </si>
  <si>
    <t>代表理事</t>
    <rPh sb="0" eb="2">
      <t>ダイヒョウ</t>
    </rPh>
    <rPh sb="2" eb="4">
      <t>リジ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</si>
</sst>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font>
      <sz val="12"/>
      <color theme="1"/>
      <name val="ＭＳ 明朝"/>
      <family val="2"/>
      <charset val="128"/>
    </font>
    <font>
      <sz val="12"/>
      <color theme="1"/>
      <name val="ＭＳ 明朝"/>
      <family val="2"/>
      <charset val="128"/>
    </font>
    <font>
      <sz val="6"/>
      <name val="ＭＳ 明朝"/>
      <family val="2"/>
      <charset val="128"/>
    </font>
    <font>
      <sz val="11"/>
      <color theme="1"/>
      <name val="HGｺﾞｼｯｸM"/>
      <family val="3"/>
      <charset val="128"/>
    </font>
    <font>
      <sz val="12"/>
      <color theme="1"/>
      <name val="HGｺﾞｼｯｸM"/>
      <family val="3"/>
      <charset val="128"/>
    </font>
    <font>
      <sz val="12"/>
      <color theme="1"/>
      <name val="HGS創英角ｺﾞｼｯｸUB"/>
      <family val="3"/>
      <charset val="128"/>
    </font>
    <font>
      <sz val="10.5"/>
      <color theme="1"/>
      <name val="ＭＳ 明朝"/>
      <family val="1"/>
      <charset val="128"/>
    </font>
    <font>
      <b/>
      <sz val="12"/>
      <color theme="1"/>
      <name val="HGｺﾞｼｯｸM"/>
      <family val="3"/>
      <charset val="128"/>
    </font>
    <font>
      <b/>
      <sz val="10"/>
      <color indexed="81"/>
      <name val="MS P ゴシック"/>
      <family val="3"/>
      <charset val="128"/>
    </font>
    <font>
      <sz val="12"/>
      <color theme="1"/>
      <name val="ＭＳ 明朝"/>
      <family val="1"/>
      <charset val="128"/>
    </font>
    <font>
      <sz val="12"/>
      <color rgb="FFFF0000"/>
      <name val="HGｺﾞｼｯｸM"/>
      <family val="3"/>
      <charset val="128"/>
    </font>
    <font>
      <sz val="10"/>
      <color theme="1"/>
      <name val="HGｺﾞｼｯｸM"/>
      <family val="3"/>
      <charset val="128"/>
    </font>
    <font>
      <sz val="10"/>
      <color rgb="FFFF0000"/>
      <name val="HGｺﾞｼｯｸM"/>
      <family val="3"/>
      <charset val="128"/>
    </font>
    <font>
      <sz val="11"/>
      <color theme="1"/>
      <name val="ＭＳ 明朝"/>
      <family val="2"/>
      <charset val="128"/>
    </font>
    <font>
      <sz val="12"/>
      <name val="HGｺﾞｼｯｸM"/>
      <family val="3"/>
      <charset val="128"/>
    </font>
  </fonts>
  <fills count="3">
    <fill>
      <patternFill patternType="none"/>
    </fill>
    <fill>
      <patternFill patternType="gray125"/>
    </fill>
    <fill>
      <patternFill patternType="solid">
        <fgColor theme="7"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4" fillId="0" borderId="0" xfId="0" applyFont="1">
      <alignment vertical="center"/>
    </xf>
    <xf numFmtId="0" fontId="4" fillId="0" borderId="0" xfId="0" quotePrefix="1" applyFont="1">
      <alignment vertical="center"/>
    </xf>
    <xf numFmtId="0" fontId="4" fillId="0" borderId="0" xfId="0" applyFont="1" applyAlignment="1">
      <alignment horizontal="distributed" vertical="center" indent="1"/>
    </xf>
    <xf numFmtId="0" fontId="4" fillId="0" borderId="0" xfId="0" applyFont="1" applyBorder="1">
      <alignment vertical="center"/>
    </xf>
    <xf numFmtId="0" fontId="4" fillId="0" borderId="0" xfId="0" quotePrefix="1" applyFont="1" applyBorder="1">
      <alignment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indent="1"/>
    </xf>
    <xf numFmtId="0" fontId="5" fillId="0" borderId="0" xfId="0" applyFont="1" applyAlignment="1">
      <alignment horizontal="left" vertical="center"/>
    </xf>
    <xf numFmtId="0" fontId="4" fillId="0" borderId="0" xfId="0" applyFont="1" applyFill="1" applyBorder="1" applyAlignment="1">
      <alignment horizontal="distributed" vertical="center" indent="1"/>
    </xf>
    <xf numFmtId="0" fontId="4" fillId="0" borderId="0" xfId="0" applyFont="1" applyBorder="1" applyAlignment="1">
      <alignment vertical="center" shrinkToFit="1"/>
    </xf>
    <xf numFmtId="0" fontId="4" fillId="0" borderId="0" xfId="0" applyFont="1" applyAlignment="1">
      <alignment horizontal="distributed" vertical="center" shrinkToFit="1"/>
    </xf>
    <xf numFmtId="38" fontId="4" fillId="0" borderId="0" xfId="1" applyFont="1" applyFill="1" applyBorder="1" applyAlignment="1">
      <alignment horizontal="right" vertical="center" shrinkToFit="1"/>
    </xf>
    <xf numFmtId="0" fontId="7" fillId="0" borderId="0" xfId="0" applyFont="1">
      <alignment vertical="center"/>
    </xf>
    <xf numFmtId="38" fontId="4" fillId="0" borderId="1" xfId="1" applyFont="1" applyBorder="1" applyAlignment="1">
      <alignment vertical="center" shrinkToFit="1"/>
    </xf>
    <xf numFmtId="38" fontId="4" fillId="0" borderId="1" xfId="1" applyFont="1" applyFill="1" applyBorder="1" applyAlignment="1">
      <alignment vertical="center" shrinkToFit="1"/>
    </xf>
    <xf numFmtId="0" fontId="4" fillId="0" borderId="1" xfId="0" applyFont="1" applyBorder="1" applyAlignment="1">
      <alignment vertical="center" shrinkToFit="1"/>
    </xf>
    <xf numFmtId="38" fontId="4" fillId="0" borderId="1" xfId="0" applyNumberFormat="1" applyFont="1" applyBorder="1" applyAlignment="1">
      <alignment vertical="center" shrinkToFit="1"/>
    </xf>
    <xf numFmtId="0" fontId="4" fillId="2" borderId="1" xfId="0" applyFont="1" applyFill="1" applyBorder="1" applyAlignment="1" applyProtection="1">
      <alignment horizontal="center" vertical="center" shrinkToFit="1"/>
      <protection locked="0"/>
    </xf>
    <xf numFmtId="38" fontId="4" fillId="2" borderId="1" xfId="1" applyFont="1" applyFill="1" applyBorder="1" applyAlignment="1" applyProtection="1">
      <alignment horizontal="center" vertical="center" shrinkToFit="1"/>
      <protection locked="0"/>
    </xf>
    <xf numFmtId="0" fontId="4" fillId="0" borderId="0" xfId="0" applyFont="1" applyBorder="1" applyAlignment="1">
      <alignment horizontal="center" vertical="center" shrinkToFit="1"/>
    </xf>
    <xf numFmtId="0" fontId="6" fillId="0" borderId="0" xfId="0" applyFont="1" applyFill="1" applyBorder="1" applyAlignment="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0" xfId="0" applyBorder="1">
      <alignment vertical="center"/>
    </xf>
    <xf numFmtId="0" fontId="0" fillId="0" borderId="6" xfId="0" applyBorder="1">
      <alignment vertical="center"/>
    </xf>
    <xf numFmtId="0" fontId="9" fillId="0" borderId="0" xfId="0" applyFont="1">
      <alignment vertical="center"/>
    </xf>
    <xf numFmtId="0" fontId="9" fillId="0" borderId="2" xfId="0" applyFont="1" applyBorder="1">
      <alignment vertical="center"/>
    </xf>
    <xf numFmtId="0" fontId="9" fillId="0" borderId="2" xfId="0" applyFont="1" applyBorder="1" applyAlignment="1">
      <alignment vertical="center" shrinkToFit="1"/>
    </xf>
    <xf numFmtId="38" fontId="9" fillId="0" borderId="0" xfId="1" applyFont="1" applyAlignment="1">
      <alignment horizontal="right" vertical="center"/>
    </xf>
    <xf numFmtId="38" fontId="9" fillId="0" borderId="0" xfId="1" applyFont="1" applyAlignment="1">
      <alignment horizontal="center" vertical="center"/>
    </xf>
    <xf numFmtId="0" fontId="9" fillId="0" borderId="0" xfId="0" applyFont="1" applyAlignment="1">
      <alignment horizontal="center" vertical="center"/>
    </xf>
    <xf numFmtId="38" fontId="9" fillId="0" borderId="0" xfId="1" applyFont="1" applyAlignment="1">
      <alignment vertical="center"/>
    </xf>
    <xf numFmtId="0" fontId="9" fillId="0" borderId="0" xfId="0" applyFont="1" applyAlignment="1">
      <alignment vertical="top"/>
    </xf>
    <xf numFmtId="0" fontId="9" fillId="0" borderId="0" xfId="0" applyFont="1" applyAlignment="1">
      <alignment vertical="top" wrapText="1"/>
    </xf>
    <xf numFmtId="0" fontId="9" fillId="0" borderId="2" xfId="0" applyFont="1" applyBorder="1" applyAlignment="1">
      <alignment vertical="center"/>
    </xf>
    <xf numFmtId="0" fontId="9" fillId="0" borderId="4" xfId="0" applyFont="1" applyBorder="1" applyAlignment="1">
      <alignment vertical="center" wrapText="1"/>
    </xf>
    <xf numFmtId="0" fontId="9" fillId="0" borderId="4" xfId="0" applyFont="1" applyBorder="1" applyAlignment="1">
      <alignment horizontal="right" vertical="center" wrapText="1"/>
    </xf>
    <xf numFmtId="0" fontId="9" fillId="0" borderId="3" xfId="0" applyFont="1" applyBorder="1" applyAlignment="1">
      <alignment vertical="center" wrapText="1"/>
    </xf>
    <xf numFmtId="0" fontId="0" fillId="0" borderId="4" xfId="0" applyBorder="1">
      <alignment vertical="center"/>
    </xf>
    <xf numFmtId="0" fontId="4" fillId="0" borderId="0" xfId="0" applyFont="1" applyAlignment="1">
      <alignment vertical="center" shrinkToFit="1"/>
    </xf>
    <xf numFmtId="0" fontId="10" fillId="0" borderId="0" xfId="0" applyFont="1" applyAlignment="1">
      <alignment vertical="center" shrinkToFit="1"/>
    </xf>
    <xf numFmtId="0" fontId="11" fillId="0" borderId="0" xfId="0" applyFont="1" applyAlignment="1">
      <alignment vertical="center" wrapText="1"/>
    </xf>
    <xf numFmtId="0" fontId="3" fillId="0" borderId="0" xfId="0" applyFont="1" applyProtection="1">
      <alignment vertical="center"/>
    </xf>
    <xf numFmtId="0" fontId="3" fillId="0" borderId="0" xfId="0" applyFont="1" applyFill="1" applyProtection="1">
      <alignment vertical="center"/>
    </xf>
    <xf numFmtId="9" fontId="3" fillId="0" borderId="0" xfId="0" applyNumberFormat="1" applyFont="1" applyProtection="1">
      <alignment vertical="center"/>
    </xf>
    <xf numFmtId="38" fontId="3" fillId="0" borderId="0" xfId="1" applyFont="1" applyProtection="1">
      <alignment vertical="center"/>
    </xf>
    <xf numFmtId="0" fontId="4" fillId="0" borderId="0" xfId="0" applyFont="1" applyAlignment="1" applyProtection="1">
      <alignment horizontal="right" vertical="center"/>
    </xf>
    <xf numFmtId="0" fontId="4" fillId="0" borderId="0" xfId="0" applyFont="1" applyProtection="1">
      <alignment vertical="center"/>
    </xf>
    <xf numFmtId="38" fontId="9" fillId="0" borderId="0" xfId="1" applyFont="1" applyAlignment="1">
      <alignment horizontal="center" vertical="center" shrinkToFit="1"/>
    </xf>
    <xf numFmtId="0" fontId="0" fillId="0" borderId="9" xfId="0" applyBorder="1" applyAlignment="1">
      <alignment horizontal="center" vertical="center"/>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4"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4" xfId="0" applyFont="1" applyBorder="1" applyAlignment="1">
      <alignment vertical="center" shrinkToFit="1"/>
    </xf>
    <xf numFmtId="0" fontId="9" fillId="0" borderId="3" xfId="0" applyFont="1" applyBorder="1" applyAlignment="1">
      <alignment vertical="center" shrinkToFit="1"/>
    </xf>
    <xf numFmtId="0" fontId="9" fillId="0" borderId="2" xfId="0" applyFont="1" applyBorder="1" applyAlignment="1">
      <alignment horizontal="center" vertical="center"/>
    </xf>
    <xf numFmtId="0" fontId="9" fillId="0" borderId="3" xfId="0" applyFont="1" applyBorder="1" applyAlignment="1">
      <alignment horizontal="center" vertical="center"/>
    </xf>
    <xf numFmtId="38" fontId="9" fillId="0" borderId="2" xfId="1" applyFont="1" applyBorder="1" applyAlignment="1">
      <alignment horizontal="right" vertical="center" shrinkToFit="1"/>
    </xf>
    <xf numFmtId="38" fontId="9" fillId="0" borderId="4" xfId="1" applyFont="1" applyBorder="1" applyAlignment="1">
      <alignment horizontal="right" vertical="center" shrinkToFit="1"/>
    </xf>
    <xf numFmtId="38" fontId="9" fillId="0" borderId="2" xfId="1" applyFont="1" applyBorder="1" applyAlignment="1">
      <alignment vertical="center" shrinkToFit="1"/>
    </xf>
    <xf numFmtId="38" fontId="9" fillId="0" borderId="4" xfId="1" applyFont="1" applyBorder="1" applyAlignment="1">
      <alignment vertical="center" shrinkToFit="1"/>
    </xf>
    <xf numFmtId="0" fontId="9" fillId="0" borderId="0" xfId="0" applyFont="1" applyAlignment="1">
      <alignment vertical="center" shrinkToFit="1"/>
    </xf>
    <xf numFmtId="0" fontId="9" fillId="0" borderId="0" xfId="0" applyFont="1" applyAlignment="1">
      <alignment vertical="center" wrapText="1" shrinkToFit="1"/>
    </xf>
    <xf numFmtId="176" fontId="9" fillId="0" borderId="0" xfId="0" applyNumberFormat="1" applyFont="1" applyAlignment="1">
      <alignment horizontal="center" vertical="center" shrinkToFit="1"/>
    </xf>
    <xf numFmtId="176" fontId="0" fillId="0" borderId="0" xfId="0" applyNumberFormat="1" applyAlignment="1">
      <alignment horizontal="center" vertical="center" shrinkToFit="1"/>
    </xf>
    <xf numFmtId="0" fontId="9" fillId="0" borderId="0" xfId="0" applyFont="1" applyAlignment="1">
      <alignment horizontal="center" vertical="center"/>
    </xf>
    <xf numFmtId="0" fontId="9" fillId="0" borderId="0" xfId="0" applyFont="1" applyAlignment="1">
      <alignment vertical="center" wrapText="1"/>
    </xf>
    <xf numFmtId="0" fontId="0" fillId="0" borderId="11"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0" fontId="13" fillId="0" borderId="0" xfId="0" applyFont="1" applyBorder="1" applyAlignment="1">
      <alignment horizontal="center" vertical="center" shrinkToFit="1"/>
    </xf>
    <xf numFmtId="0" fontId="13" fillId="0" borderId="6" xfId="0" applyFont="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429F8-2DA0-4410-9626-D8A444F85FF1}">
  <sheetPr>
    <tabColor rgb="FFFFFF00"/>
  </sheetPr>
  <dimension ref="A1:F30"/>
  <sheetViews>
    <sheetView showGridLines="0" tabSelected="1" workbookViewId="0">
      <selection activeCell="D5" sqref="D5"/>
    </sheetView>
  </sheetViews>
  <sheetFormatPr defaultRowHeight="22.5" customHeight="1"/>
  <cols>
    <col min="1" max="1" width="2.625" style="1" customWidth="1"/>
    <col min="2" max="2" width="2.5" style="6" customWidth="1"/>
    <col min="3" max="3" width="32.625" style="3" customWidth="1"/>
    <col min="4" max="4" width="32.625" style="12" customWidth="1"/>
    <col min="5" max="5" width="4.125" style="1" customWidth="1"/>
    <col min="6" max="6" width="80.625" style="42" customWidth="1"/>
    <col min="7" max="7" width="5.75" style="1" customWidth="1"/>
    <col min="8" max="8" width="5.125" style="1" customWidth="1"/>
    <col min="9" max="9" width="7.5" style="1" customWidth="1"/>
    <col min="10" max="10" width="6.125" style="1" customWidth="1"/>
    <col min="11" max="16384" width="9" style="1"/>
  </cols>
  <sheetData>
    <row r="1" spans="1:6" ht="22.5" customHeight="1">
      <c r="A1" s="14" t="s">
        <v>220</v>
      </c>
    </row>
    <row r="2" spans="1:6" ht="22.5" customHeight="1">
      <c r="A2" s="14" t="s">
        <v>247</v>
      </c>
    </row>
    <row r="3" spans="1:6" ht="22.5" customHeight="1">
      <c r="B3" s="9" t="s">
        <v>248</v>
      </c>
    </row>
    <row r="4" spans="1:6" ht="22.5" customHeight="1">
      <c r="C4" s="8"/>
    </row>
    <row r="5" spans="1:6" ht="22.5" customHeight="1">
      <c r="B5" s="21">
        <v>1</v>
      </c>
      <c r="C5" s="11" t="s">
        <v>94</v>
      </c>
      <c r="D5" s="19" t="s">
        <v>231</v>
      </c>
      <c r="E5" s="4"/>
      <c r="F5" s="42" t="s">
        <v>167</v>
      </c>
    </row>
    <row r="6" spans="1:6" ht="22.5" customHeight="1">
      <c r="B6" s="21">
        <v>2</v>
      </c>
      <c r="C6" s="11" t="s">
        <v>166</v>
      </c>
      <c r="D6" s="19" t="s">
        <v>249</v>
      </c>
      <c r="E6" s="4"/>
      <c r="F6" s="42" t="s">
        <v>242</v>
      </c>
    </row>
    <row r="7" spans="1:6" ht="22.5" customHeight="1">
      <c r="B7" s="21">
        <v>3</v>
      </c>
      <c r="C7" s="11" t="s">
        <v>95</v>
      </c>
      <c r="D7" s="19" t="s">
        <v>251</v>
      </c>
      <c r="E7" s="4"/>
      <c r="F7" s="42" t="s">
        <v>244</v>
      </c>
    </row>
    <row r="8" spans="1:6" ht="22.5" customHeight="1">
      <c r="B8" s="21">
        <v>4</v>
      </c>
      <c r="C8" s="11" t="s">
        <v>96</v>
      </c>
      <c r="D8" s="19" t="s">
        <v>250</v>
      </c>
      <c r="E8" s="4"/>
      <c r="F8" s="43" t="s">
        <v>243</v>
      </c>
    </row>
    <row r="9" spans="1:6" ht="22.5" customHeight="1">
      <c r="B9" s="21">
        <v>5</v>
      </c>
      <c r="C9" s="11" t="s">
        <v>97</v>
      </c>
      <c r="D9" s="19" t="s">
        <v>232</v>
      </c>
      <c r="E9" s="5"/>
      <c r="F9" s="42" t="s">
        <v>168</v>
      </c>
    </row>
    <row r="10" spans="1:6" ht="22.5" customHeight="1">
      <c r="B10" s="21"/>
      <c r="C10" s="11"/>
      <c r="D10" s="11"/>
      <c r="E10" s="5"/>
    </row>
    <row r="11" spans="1:6" ht="22.5" customHeight="1">
      <c r="B11" s="21">
        <v>6</v>
      </c>
      <c r="C11" s="11" t="s">
        <v>170</v>
      </c>
      <c r="D11" s="19" t="s">
        <v>233</v>
      </c>
      <c r="E11" s="5"/>
      <c r="F11" s="42" t="s">
        <v>176</v>
      </c>
    </row>
    <row r="12" spans="1:6" ht="22.5" customHeight="1">
      <c r="B12" s="21">
        <v>7</v>
      </c>
      <c r="C12" s="11" t="s">
        <v>171</v>
      </c>
      <c r="D12" s="19" t="s">
        <v>234</v>
      </c>
      <c r="E12" s="5"/>
      <c r="F12" s="42" t="s">
        <v>177</v>
      </c>
    </row>
    <row r="13" spans="1:6" ht="22.5" customHeight="1">
      <c r="B13" s="21">
        <v>8</v>
      </c>
      <c r="C13" s="11" t="s">
        <v>172</v>
      </c>
      <c r="D13" s="19" t="s">
        <v>174</v>
      </c>
      <c r="E13" s="5"/>
      <c r="F13" s="42" t="s">
        <v>181</v>
      </c>
    </row>
    <row r="14" spans="1:6" ht="22.5" customHeight="1">
      <c r="B14" s="21">
        <v>9</v>
      </c>
      <c r="C14" s="11" t="s">
        <v>173</v>
      </c>
      <c r="D14" s="19">
        <v>1234567</v>
      </c>
      <c r="E14" s="5"/>
      <c r="F14" s="42" t="s">
        <v>179</v>
      </c>
    </row>
    <row r="15" spans="1:6" ht="22.5" customHeight="1">
      <c r="B15" s="21">
        <v>10</v>
      </c>
      <c r="C15" s="11" t="s">
        <v>178</v>
      </c>
      <c r="D15" s="19" t="s">
        <v>235</v>
      </c>
      <c r="E15" s="5"/>
      <c r="F15" s="42" t="s">
        <v>180</v>
      </c>
    </row>
    <row r="16" spans="1:6" ht="22.5" customHeight="1">
      <c r="B16" s="21"/>
      <c r="C16" s="11"/>
      <c r="D16" s="11"/>
      <c r="E16" s="11"/>
    </row>
    <row r="17" spans="2:6" ht="22.5" customHeight="1">
      <c r="B17" s="21">
        <v>11</v>
      </c>
      <c r="C17" s="11" t="s">
        <v>190</v>
      </c>
      <c r="D17" s="19" t="s">
        <v>236</v>
      </c>
      <c r="E17" s="5"/>
      <c r="F17" s="42" t="s">
        <v>239</v>
      </c>
    </row>
    <row r="18" spans="2:6" ht="22.5" customHeight="1">
      <c r="B18" s="21">
        <v>12</v>
      </c>
      <c r="C18" s="11" t="s">
        <v>191</v>
      </c>
      <c r="D18" s="19" t="s">
        <v>237</v>
      </c>
      <c r="E18" s="5"/>
      <c r="F18" s="42" t="s">
        <v>240</v>
      </c>
    </row>
    <row r="19" spans="2:6" ht="22.5" customHeight="1">
      <c r="B19" s="21">
        <v>13</v>
      </c>
      <c r="C19" s="11" t="s">
        <v>192</v>
      </c>
      <c r="D19" s="19" t="s">
        <v>238</v>
      </c>
      <c r="E19" s="5"/>
      <c r="F19" s="42" t="s">
        <v>241</v>
      </c>
    </row>
    <row r="20" spans="2:6" ht="22.5" customHeight="1">
      <c r="B20" s="7"/>
      <c r="C20" s="11"/>
      <c r="D20" s="11"/>
      <c r="E20" s="5"/>
    </row>
    <row r="21" spans="2:6" ht="22.5" customHeight="1">
      <c r="B21" s="7" t="s">
        <v>159</v>
      </c>
      <c r="C21" s="11" t="s">
        <v>229</v>
      </c>
      <c r="D21" s="20">
        <v>86</v>
      </c>
      <c r="E21" s="2" t="s">
        <v>188</v>
      </c>
      <c r="F21" s="44" t="s">
        <v>245</v>
      </c>
    </row>
    <row r="22" spans="2:6" ht="22.5" customHeight="1">
      <c r="B22" s="7" t="s">
        <v>163</v>
      </c>
      <c r="C22" s="11" t="s">
        <v>183</v>
      </c>
      <c r="D22" s="19" t="s">
        <v>226</v>
      </c>
      <c r="E22" s="4"/>
      <c r="F22" s="42" t="s">
        <v>193</v>
      </c>
    </row>
    <row r="23" spans="2:6" ht="22.5" customHeight="1">
      <c r="C23" s="10"/>
      <c r="D23" s="13"/>
    </row>
    <row r="24" spans="2:6" ht="22.5" customHeight="1">
      <c r="B24" s="6" t="s">
        <v>159</v>
      </c>
      <c r="C24" s="17" t="s">
        <v>182</v>
      </c>
      <c r="D24" s="15">
        <f>D21</f>
        <v>86</v>
      </c>
      <c r="E24" s="1" t="s">
        <v>188</v>
      </c>
    </row>
    <row r="25" spans="2:6" ht="22.5" customHeight="1">
      <c r="B25" s="6" t="s">
        <v>160</v>
      </c>
      <c r="C25" s="17" t="s">
        <v>185</v>
      </c>
      <c r="D25" s="15">
        <v>10</v>
      </c>
      <c r="E25" s="1" t="s">
        <v>188</v>
      </c>
    </row>
    <row r="26" spans="2:6" ht="22.5" customHeight="1">
      <c r="B26" s="6" t="s">
        <v>161</v>
      </c>
      <c r="C26" s="17" t="s">
        <v>186</v>
      </c>
      <c r="D26" s="18">
        <f>IF(D24=0,0,D24-D25)</f>
        <v>76</v>
      </c>
      <c r="E26" s="1" t="s">
        <v>188</v>
      </c>
    </row>
    <row r="27" spans="2:6" ht="22.5" customHeight="1">
      <c r="B27" s="6" t="s">
        <v>162</v>
      </c>
      <c r="C27" s="17" t="s">
        <v>187</v>
      </c>
      <c r="D27" s="16">
        <f>D26*1500/10</f>
        <v>11400</v>
      </c>
      <c r="E27" s="1" t="s">
        <v>189</v>
      </c>
    </row>
    <row r="28" spans="2:6" ht="22.5" customHeight="1">
      <c r="B28" s="6" t="s">
        <v>184</v>
      </c>
      <c r="C28" s="17" t="s">
        <v>221</v>
      </c>
      <c r="D28" s="16">
        <f>IF(D22="あり",50000,0)</f>
        <v>50000</v>
      </c>
      <c r="E28" s="1" t="s">
        <v>189</v>
      </c>
    </row>
    <row r="29" spans="2:6" ht="22.5" customHeight="1">
      <c r="B29" s="6" t="s">
        <v>98</v>
      </c>
      <c r="C29" s="17" t="s">
        <v>164</v>
      </c>
      <c r="D29" s="16">
        <f>SUM(D27:D28)</f>
        <v>61400</v>
      </c>
      <c r="E29" s="1" t="s">
        <v>189</v>
      </c>
    </row>
    <row r="30" spans="2:6" ht="22.5" customHeight="1">
      <c r="E30" s="3"/>
    </row>
  </sheetData>
  <sheetProtection algorithmName="SHA-512" hashValue="BbG32QWsmT72lV6CFx71Jpx/AQuQ7AGa1zD/FMHUO3kHs32/NOuH/rc4JuEdP3EhlFzldHBuDDi2SamsUxgJGQ==" saltValue="i0hOxJoY/eO8w5H5bn5oXQ==" spinCount="100000" sheet="1" objects="1" scenarios="1"/>
  <protectedRanges>
    <protectedRange sqref="D22" name="範囲2"/>
    <protectedRange sqref="D5:D9 D17:D19 D21 D11:D15" name="範囲1"/>
  </protectedRanges>
  <phoneticPr fontId="2"/>
  <dataValidations count="3">
    <dataValidation type="list" allowBlank="1" showInputMessage="1" showErrorMessage="1" sqref="D22" xr:uid="{480E05BE-6722-4D49-9A5C-FC9FAE2A1B10}">
      <formula1>有無</formula1>
    </dataValidation>
    <dataValidation type="list" allowBlank="1" showInputMessage="1" showErrorMessage="1" sqref="D13" xr:uid="{3BE7AAE5-2C4E-4A23-85B8-846DC2917A45}">
      <formula1>口座種別</formula1>
    </dataValidation>
    <dataValidation type="whole" operator="greaterThanOrEqual" allowBlank="1" showInputMessage="1" showErrorMessage="1" errorTitle="無効な入力" error="11a以上の整数を入力してください" sqref="D21" xr:uid="{AB5AD9C7-ED59-4AA0-93DA-529775973EF3}">
      <formula1>11</formula1>
    </dataValidation>
  </dataValidations>
  <printOptions horizontalCentered="1"/>
  <pageMargins left="0.70866141732283472" right="0.70866141732283472" top="0.59055118110236227" bottom="0.59055118110236227" header="0.31496062992125984" footer="0.31496062992125984"/>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FD8073-51EA-42FF-A94C-EE60B7502DFB}">
  <sheetPr>
    <tabColor rgb="FFFF0000"/>
  </sheetPr>
  <dimension ref="A1:X72"/>
  <sheetViews>
    <sheetView showGridLines="0" view="pageBreakPreview" topLeftCell="A40" zoomScaleNormal="100" zoomScaleSheetLayoutView="100" workbookViewId="0">
      <selection activeCell="Q25" sqref="Q25"/>
    </sheetView>
  </sheetViews>
  <sheetFormatPr defaultColWidth="3.125" defaultRowHeight="21" customHeight="1"/>
  <cols>
    <col min="19" max="19" width="3.125" customWidth="1"/>
    <col min="26" max="28" width="3.125" customWidth="1"/>
  </cols>
  <sheetData>
    <row r="1" spans="1:24" ht="20.25" customHeight="1">
      <c r="A1" s="28" t="s">
        <v>222</v>
      </c>
    </row>
    <row r="2" spans="1:24" ht="20.25" customHeight="1">
      <c r="S2" s="68">
        <f ca="1">TODAY()</f>
        <v>44726</v>
      </c>
      <c r="T2" s="68"/>
      <c r="U2" s="68"/>
      <c r="V2" s="68"/>
      <c r="W2" s="68"/>
      <c r="X2" s="68"/>
    </row>
    <row r="3" spans="1:24" ht="20.25" customHeight="1">
      <c r="A3" s="28" t="s">
        <v>111</v>
      </c>
      <c r="B3" s="28"/>
      <c r="C3" s="28"/>
      <c r="D3" s="28"/>
      <c r="E3" s="28"/>
      <c r="F3" s="28"/>
      <c r="G3" s="28"/>
      <c r="H3" s="28"/>
      <c r="I3" s="28"/>
      <c r="J3" s="28"/>
      <c r="K3" s="28"/>
      <c r="L3" s="28"/>
      <c r="M3" s="28"/>
      <c r="N3" s="28"/>
      <c r="O3" s="28"/>
      <c r="P3" s="28"/>
      <c r="Q3" s="28"/>
      <c r="R3" s="28"/>
      <c r="S3" s="28"/>
      <c r="T3" s="28"/>
      <c r="U3" s="28"/>
      <c r="V3" s="28"/>
      <c r="W3" s="28"/>
      <c r="X3" s="28"/>
    </row>
    <row r="4" spans="1:24" ht="20.25" customHeight="1">
      <c r="A4" s="28"/>
      <c r="B4" s="28"/>
      <c r="C4" s="28"/>
      <c r="D4" s="28"/>
      <c r="E4" s="28"/>
      <c r="F4" s="28"/>
      <c r="G4" s="28"/>
      <c r="H4" s="53" t="s">
        <v>112</v>
      </c>
      <c r="I4" s="53"/>
      <c r="J4" s="53"/>
      <c r="K4" s="53"/>
      <c r="L4" s="53"/>
      <c r="M4" s="53"/>
      <c r="N4" s="29"/>
      <c r="O4" s="57" t="str">
        <f>IF(入力!D5="","",入力!D5)</f>
        <v>津幡町字加賀爪ニ３番地</v>
      </c>
      <c r="P4" s="57"/>
      <c r="Q4" s="57"/>
      <c r="R4" s="57"/>
      <c r="S4" s="57"/>
      <c r="T4" s="57"/>
      <c r="U4" s="57"/>
      <c r="V4" s="57"/>
      <c r="W4" s="57"/>
      <c r="X4" s="58"/>
    </row>
    <row r="5" spans="1:24" ht="20.25" customHeight="1">
      <c r="A5" s="28"/>
      <c r="B5" s="28"/>
      <c r="C5" s="28"/>
      <c r="D5" s="28"/>
      <c r="E5" s="28"/>
      <c r="F5" s="28"/>
      <c r="G5" s="28"/>
      <c r="H5" s="53" t="s">
        <v>194</v>
      </c>
      <c r="I5" s="53"/>
      <c r="J5" s="53"/>
      <c r="K5" s="53"/>
      <c r="L5" s="53"/>
      <c r="M5" s="53"/>
      <c r="N5" s="29"/>
      <c r="O5" s="57" t="str">
        <f>IF(入力!D6="","",入力!D6)</f>
        <v>農事組合法人つばたファーム</v>
      </c>
      <c r="P5" s="57"/>
      <c r="Q5" s="57"/>
      <c r="R5" s="57"/>
      <c r="S5" s="57"/>
      <c r="T5" s="57"/>
      <c r="U5" s="57"/>
      <c r="V5" s="57"/>
      <c r="W5" s="57"/>
      <c r="X5" s="58"/>
    </row>
    <row r="6" spans="1:24" ht="20.25" customHeight="1">
      <c r="A6" s="28"/>
      <c r="B6" s="28"/>
      <c r="C6" s="28"/>
      <c r="D6" s="28"/>
      <c r="E6" s="28"/>
      <c r="F6" s="28"/>
      <c r="G6" s="28"/>
      <c r="H6" s="53" t="s">
        <v>225</v>
      </c>
      <c r="I6" s="53"/>
      <c r="J6" s="53"/>
      <c r="K6" s="53"/>
      <c r="L6" s="53"/>
      <c r="M6" s="53"/>
      <c r="N6" s="29"/>
      <c r="O6" s="57" t="str">
        <f>IF(入力!D7="","",入力!D7)</f>
        <v>代表理事</v>
      </c>
      <c r="P6" s="57"/>
      <c r="Q6" s="57"/>
      <c r="R6" s="57"/>
      <c r="S6" s="57"/>
      <c r="T6" s="57"/>
      <c r="U6" s="57"/>
      <c r="V6" s="57"/>
      <c r="W6" s="57"/>
      <c r="X6" s="58"/>
    </row>
    <row r="7" spans="1:24" ht="20.25" customHeight="1">
      <c r="A7" s="28"/>
      <c r="B7" s="28"/>
      <c r="C7" s="28"/>
      <c r="D7" s="28"/>
      <c r="E7" s="28"/>
      <c r="F7" s="28"/>
      <c r="G7" s="28"/>
      <c r="H7" s="53" t="s">
        <v>224</v>
      </c>
      <c r="I7" s="53"/>
      <c r="J7" s="53"/>
      <c r="K7" s="53"/>
      <c r="L7" s="53"/>
      <c r="M7" s="53"/>
      <c r="N7" s="29"/>
      <c r="O7" s="57" t="str">
        <f>IF(入力!D8="","",入力!D8)</f>
        <v>津幡　一郎</v>
      </c>
      <c r="P7" s="57"/>
      <c r="Q7" s="57"/>
      <c r="R7" s="57"/>
      <c r="S7" s="57"/>
      <c r="T7" s="57"/>
      <c r="U7" s="57"/>
      <c r="V7" s="57"/>
      <c r="W7" s="57"/>
      <c r="X7" s="58"/>
    </row>
    <row r="8" spans="1:24" ht="20.25" customHeight="1">
      <c r="A8" s="28"/>
      <c r="B8" s="28"/>
      <c r="C8" s="28"/>
      <c r="D8" s="28"/>
      <c r="E8" s="28"/>
      <c r="F8" s="28"/>
      <c r="G8" s="28"/>
      <c r="H8" s="53" t="s">
        <v>113</v>
      </c>
      <c r="I8" s="53"/>
      <c r="J8" s="53"/>
      <c r="K8" s="53"/>
      <c r="L8" s="53"/>
      <c r="M8" s="53"/>
      <c r="N8" s="29"/>
      <c r="O8" s="57" t="str">
        <f>IF(入力!D9="","",入力!D9)</f>
        <v>076-288-6704</v>
      </c>
      <c r="P8" s="57"/>
      <c r="Q8" s="57"/>
      <c r="R8" s="57"/>
      <c r="S8" s="57"/>
      <c r="T8" s="57"/>
      <c r="U8" s="57"/>
      <c r="V8" s="57"/>
      <c r="W8" s="57"/>
      <c r="X8" s="58"/>
    </row>
    <row r="9" spans="1:24" ht="20.25" customHeight="1">
      <c r="A9" s="28"/>
      <c r="B9" s="28"/>
      <c r="C9" s="28"/>
      <c r="D9" s="28"/>
      <c r="E9" s="28"/>
      <c r="F9" s="28"/>
      <c r="G9" s="28"/>
      <c r="H9" s="28"/>
      <c r="I9" s="28"/>
      <c r="J9" s="28"/>
      <c r="K9" s="28"/>
      <c r="L9" s="28"/>
      <c r="M9" s="28"/>
      <c r="N9" s="28"/>
      <c r="O9" s="28"/>
      <c r="P9" s="28"/>
      <c r="Q9" s="28"/>
      <c r="R9" s="28"/>
      <c r="S9" s="28"/>
      <c r="T9" s="28"/>
      <c r="U9" s="28"/>
      <c r="V9" s="28"/>
      <c r="W9" s="28"/>
      <c r="X9" s="28"/>
    </row>
    <row r="10" spans="1:24" ht="20.25" customHeight="1">
      <c r="A10" s="28"/>
      <c r="B10" s="28"/>
      <c r="C10" s="28"/>
      <c r="D10" s="28"/>
      <c r="E10" s="28"/>
      <c r="F10" s="28"/>
      <c r="G10" s="28"/>
      <c r="H10" s="28"/>
      <c r="I10" s="28"/>
      <c r="J10" s="28"/>
      <c r="K10" s="28"/>
      <c r="L10" s="28"/>
      <c r="M10" s="28"/>
      <c r="N10" s="28"/>
      <c r="O10" s="28"/>
      <c r="P10" s="28"/>
      <c r="Q10" s="28"/>
      <c r="R10" s="28"/>
      <c r="S10" s="28"/>
      <c r="T10" s="28"/>
      <c r="U10" s="28"/>
      <c r="V10" s="28"/>
      <c r="W10" s="28"/>
      <c r="X10" s="28"/>
    </row>
    <row r="11" spans="1:24" ht="20.25" customHeight="1">
      <c r="A11" s="69" t="s">
        <v>218</v>
      </c>
      <c r="B11" s="69"/>
      <c r="C11" s="69"/>
      <c r="D11" s="69"/>
      <c r="E11" s="69"/>
      <c r="F11" s="69"/>
      <c r="G11" s="69"/>
      <c r="H11" s="69"/>
      <c r="I11" s="69"/>
      <c r="J11" s="69"/>
      <c r="K11" s="69"/>
      <c r="L11" s="69"/>
      <c r="M11" s="69"/>
      <c r="N11" s="69"/>
      <c r="O11" s="69"/>
      <c r="P11" s="69"/>
      <c r="Q11" s="69"/>
      <c r="R11" s="69"/>
      <c r="S11" s="69"/>
      <c r="T11" s="69"/>
      <c r="U11" s="69"/>
      <c r="V11" s="69"/>
      <c r="W11" s="69"/>
      <c r="X11" s="69"/>
    </row>
    <row r="12" spans="1:24" ht="20.25" customHeight="1">
      <c r="A12" s="28"/>
      <c r="B12" s="28"/>
      <c r="C12" s="28"/>
      <c r="D12" s="28"/>
      <c r="E12" s="28"/>
      <c r="F12" s="28"/>
      <c r="G12" s="28"/>
      <c r="H12" s="28"/>
      <c r="I12" s="28"/>
      <c r="J12" s="28"/>
      <c r="K12" s="28"/>
      <c r="L12" s="28"/>
      <c r="M12" s="28"/>
      <c r="N12" s="28"/>
      <c r="O12" s="28"/>
      <c r="P12" s="28"/>
      <c r="Q12" s="28"/>
      <c r="R12" s="28"/>
      <c r="S12" s="28"/>
      <c r="T12" s="28"/>
      <c r="U12" s="28"/>
      <c r="V12" s="28"/>
      <c r="W12" s="28"/>
      <c r="X12" s="28"/>
    </row>
    <row r="13" spans="1:24" ht="20.25" customHeight="1">
      <c r="A13" s="70" t="s">
        <v>219</v>
      </c>
      <c r="B13" s="70"/>
      <c r="C13" s="70"/>
      <c r="D13" s="70"/>
      <c r="E13" s="70"/>
      <c r="F13" s="70"/>
      <c r="G13" s="70"/>
      <c r="H13" s="70"/>
      <c r="I13" s="70"/>
      <c r="J13" s="70"/>
      <c r="K13" s="70"/>
      <c r="L13" s="70"/>
      <c r="M13" s="70"/>
      <c r="N13" s="70"/>
      <c r="O13" s="70"/>
      <c r="P13" s="70"/>
      <c r="Q13" s="70"/>
      <c r="R13" s="70"/>
      <c r="S13" s="70"/>
      <c r="T13" s="70"/>
      <c r="U13" s="70"/>
      <c r="V13" s="70"/>
      <c r="W13" s="70"/>
      <c r="X13" s="70"/>
    </row>
    <row r="14" spans="1:24" ht="20.25" customHeight="1">
      <c r="A14" s="70"/>
      <c r="B14" s="70"/>
      <c r="C14" s="70"/>
      <c r="D14" s="70"/>
      <c r="E14" s="70"/>
      <c r="F14" s="70"/>
      <c r="G14" s="70"/>
      <c r="H14" s="70"/>
      <c r="I14" s="70"/>
      <c r="J14" s="70"/>
      <c r="K14" s="70"/>
      <c r="L14" s="70"/>
      <c r="M14" s="70"/>
      <c r="N14" s="70"/>
      <c r="O14" s="70"/>
      <c r="P14" s="70"/>
      <c r="Q14" s="70"/>
      <c r="R14" s="70"/>
      <c r="S14" s="70"/>
      <c r="T14" s="70"/>
      <c r="U14" s="70"/>
      <c r="V14" s="70"/>
      <c r="W14" s="70"/>
      <c r="X14" s="70"/>
    </row>
    <row r="15" spans="1:24" ht="20.25" customHeight="1">
      <c r="A15" s="28"/>
      <c r="B15" s="28"/>
      <c r="C15" s="28"/>
      <c r="D15" s="28"/>
      <c r="E15" s="28"/>
      <c r="F15" s="28"/>
      <c r="G15" s="28"/>
      <c r="H15" s="28"/>
      <c r="I15" s="28"/>
      <c r="J15" s="28"/>
      <c r="K15" s="28"/>
      <c r="L15" s="28"/>
      <c r="M15" s="28"/>
      <c r="N15" s="28"/>
      <c r="O15" s="28"/>
      <c r="P15" s="28"/>
      <c r="Q15" s="28"/>
      <c r="R15" s="28"/>
      <c r="S15" s="28"/>
      <c r="T15" s="28"/>
      <c r="U15" s="28"/>
      <c r="V15" s="28"/>
      <c r="W15" s="28"/>
      <c r="X15" s="28"/>
    </row>
    <row r="16" spans="1:24" ht="20.25" customHeight="1">
      <c r="A16" s="28">
        <v>1</v>
      </c>
      <c r="B16" s="28"/>
      <c r="C16" s="28" t="s">
        <v>114</v>
      </c>
      <c r="D16" s="28"/>
      <c r="E16" s="28"/>
      <c r="F16" s="28"/>
      <c r="G16" s="34"/>
      <c r="H16" s="31" t="s">
        <v>116</v>
      </c>
      <c r="I16" s="51">
        <f>IF(R24="","",R24)</f>
        <v>61400</v>
      </c>
      <c r="J16" s="51"/>
      <c r="K16" s="51"/>
      <c r="L16" s="32" t="s">
        <v>115</v>
      </c>
      <c r="M16" s="32"/>
      <c r="N16" s="33"/>
      <c r="O16" s="28"/>
      <c r="P16" s="28"/>
      <c r="Q16" s="28"/>
      <c r="R16" s="28"/>
      <c r="S16" s="28"/>
      <c r="T16" s="28"/>
      <c r="U16" s="28"/>
      <c r="V16" s="28"/>
      <c r="W16" s="28"/>
      <c r="X16" s="28"/>
    </row>
    <row r="17" spans="1:24" ht="20.25" customHeight="1">
      <c r="A17" s="28"/>
      <c r="B17" s="28"/>
      <c r="C17" s="28"/>
      <c r="D17" s="28"/>
      <c r="E17" s="28"/>
      <c r="F17" s="28"/>
      <c r="G17" s="28"/>
      <c r="H17" s="28"/>
      <c r="I17" s="28"/>
      <c r="J17" s="28"/>
      <c r="K17" s="28"/>
      <c r="L17" s="28"/>
      <c r="M17" s="28"/>
      <c r="N17" s="28"/>
      <c r="O17" s="28"/>
      <c r="P17" s="28"/>
      <c r="Q17" s="28"/>
      <c r="R17" s="28"/>
      <c r="S17" s="28"/>
      <c r="T17" s="28"/>
      <c r="U17" s="28"/>
      <c r="V17" s="28"/>
      <c r="W17" s="28"/>
      <c r="X17" s="28"/>
    </row>
    <row r="18" spans="1:24" ht="20.25" customHeight="1">
      <c r="A18" s="35">
        <v>2</v>
      </c>
      <c r="B18" s="36"/>
      <c r="C18" s="35" t="s">
        <v>195</v>
      </c>
      <c r="D18" s="36"/>
      <c r="E18" s="36"/>
      <c r="F18" s="36"/>
      <c r="G18" s="36"/>
      <c r="H18" s="36"/>
      <c r="I18" s="36"/>
      <c r="J18" s="36"/>
      <c r="K18" s="36"/>
      <c r="L18" s="36"/>
      <c r="M18" s="36"/>
      <c r="N18" s="36"/>
      <c r="O18" s="36"/>
      <c r="P18" s="36"/>
      <c r="Q18" s="36"/>
      <c r="R18" s="36"/>
      <c r="S18" s="36"/>
      <c r="T18" s="36"/>
      <c r="U18" s="36"/>
      <c r="V18" s="36"/>
      <c r="W18" s="36"/>
      <c r="X18" s="36"/>
    </row>
    <row r="19" spans="1:24" ht="20.25" customHeight="1">
      <c r="A19" s="59" t="s">
        <v>196</v>
      </c>
      <c r="B19" s="60"/>
      <c r="C19" s="37" t="s">
        <v>230</v>
      </c>
      <c r="D19" s="38"/>
      <c r="E19" s="38"/>
      <c r="F19" s="38"/>
      <c r="G19" s="38"/>
      <c r="H19" s="38"/>
      <c r="I19" s="38"/>
      <c r="J19" s="38"/>
      <c r="K19" s="38"/>
      <c r="L19" s="38"/>
      <c r="M19" s="38"/>
      <c r="N19" s="38"/>
      <c r="O19" s="38"/>
      <c r="P19" s="41"/>
      <c r="Q19" s="40"/>
      <c r="R19" s="61">
        <f>IF(入力!D24=0,"",入力!D24)</f>
        <v>86</v>
      </c>
      <c r="S19" s="62"/>
      <c r="T19" s="62"/>
      <c r="U19" s="62"/>
      <c r="V19" s="62"/>
      <c r="W19" s="39" t="s">
        <v>188</v>
      </c>
      <c r="X19" s="40"/>
    </row>
    <row r="20" spans="1:24" ht="20.25" customHeight="1">
      <c r="A20" s="59" t="s">
        <v>197</v>
      </c>
      <c r="B20" s="60"/>
      <c r="C20" s="37" t="s">
        <v>201</v>
      </c>
      <c r="D20" s="38"/>
      <c r="E20" s="38"/>
      <c r="F20" s="38"/>
      <c r="G20" s="38"/>
      <c r="H20" s="38"/>
      <c r="I20" s="38"/>
      <c r="J20" s="38"/>
      <c r="K20" s="38"/>
      <c r="L20" s="38"/>
      <c r="M20" s="38"/>
      <c r="N20" s="38"/>
      <c r="O20" s="38"/>
      <c r="P20" s="41"/>
      <c r="Q20" s="40"/>
      <c r="R20" s="63">
        <v>10</v>
      </c>
      <c r="S20" s="64"/>
      <c r="T20" s="64"/>
      <c r="U20" s="64"/>
      <c r="V20" s="64"/>
      <c r="W20" s="39" t="s">
        <v>188</v>
      </c>
      <c r="X20" s="40"/>
    </row>
    <row r="21" spans="1:24" ht="20.25" customHeight="1">
      <c r="A21" s="59" t="s">
        <v>198</v>
      </c>
      <c r="B21" s="60"/>
      <c r="C21" s="37" t="s">
        <v>202</v>
      </c>
      <c r="D21" s="38"/>
      <c r="E21" s="38"/>
      <c r="F21" s="38"/>
      <c r="G21" s="38"/>
      <c r="H21" s="38"/>
      <c r="I21" s="38"/>
      <c r="J21" s="38"/>
      <c r="K21" s="38"/>
      <c r="L21" s="38"/>
      <c r="M21" s="38"/>
      <c r="N21" s="38"/>
      <c r="O21" s="38"/>
      <c r="P21" s="41"/>
      <c r="Q21" s="40"/>
      <c r="R21" s="63">
        <f>IF(入力!D26=0,"",入力!D26)</f>
        <v>76</v>
      </c>
      <c r="S21" s="64"/>
      <c r="T21" s="64"/>
      <c r="U21" s="64"/>
      <c r="V21" s="64"/>
      <c r="W21" s="39" t="s">
        <v>188</v>
      </c>
      <c r="X21" s="40"/>
    </row>
    <row r="22" spans="1:24" ht="20.25" customHeight="1">
      <c r="A22" s="59" t="s">
        <v>199</v>
      </c>
      <c r="B22" s="60"/>
      <c r="C22" s="37" t="s">
        <v>203</v>
      </c>
      <c r="D22" s="38"/>
      <c r="E22" s="38"/>
      <c r="F22" s="38"/>
      <c r="G22" s="38"/>
      <c r="H22" s="38"/>
      <c r="I22" s="38"/>
      <c r="J22" s="38"/>
      <c r="K22" s="38"/>
      <c r="L22" s="38"/>
      <c r="M22" s="38"/>
      <c r="N22" s="38"/>
      <c r="O22" s="38"/>
      <c r="P22" s="41"/>
      <c r="Q22" s="40"/>
      <c r="R22" s="63">
        <f>IF(入力!D27=0,"",入力!D27)</f>
        <v>11400</v>
      </c>
      <c r="S22" s="64"/>
      <c r="T22" s="64"/>
      <c r="U22" s="64"/>
      <c r="V22" s="64"/>
      <c r="W22" s="39" t="s">
        <v>189</v>
      </c>
      <c r="X22" s="40"/>
    </row>
    <row r="23" spans="1:24" ht="20.25" customHeight="1">
      <c r="A23" s="59" t="s">
        <v>184</v>
      </c>
      <c r="B23" s="60"/>
      <c r="C23" s="37" t="s">
        <v>223</v>
      </c>
      <c r="D23" s="38"/>
      <c r="E23" s="38"/>
      <c r="F23" s="38"/>
      <c r="G23" s="38"/>
      <c r="H23" s="38"/>
      <c r="I23" s="38"/>
      <c r="J23" s="38"/>
      <c r="K23" s="38"/>
      <c r="L23" s="38"/>
      <c r="M23" s="38"/>
      <c r="N23" s="38"/>
      <c r="O23" s="38"/>
      <c r="P23" s="41"/>
      <c r="Q23" s="40"/>
      <c r="R23" s="61">
        <f>IF(入力!D28=0,"0",入力!D28)</f>
        <v>50000</v>
      </c>
      <c r="S23" s="62"/>
      <c r="T23" s="62"/>
      <c r="U23" s="62"/>
      <c r="V23" s="62"/>
      <c r="W23" s="39" t="s">
        <v>189</v>
      </c>
      <c r="X23" s="40"/>
    </row>
    <row r="24" spans="1:24" ht="20.25" customHeight="1">
      <c r="A24" s="59" t="s">
        <v>200</v>
      </c>
      <c r="B24" s="60"/>
      <c r="C24" s="37" t="s">
        <v>204</v>
      </c>
      <c r="D24" s="38"/>
      <c r="E24" s="38"/>
      <c r="F24" s="38"/>
      <c r="G24" s="38"/>
      <c r="H24" s="38"/>
      <c r="I24" s="38"/>
      <c r="J24" s="38"/>
      <c r="K24" s="38"/>
      <c r="L24" s="38"/>
      <c r="M24" s="38"/>
      <c r="N24" s="38"/>
      <c r="O24" s="38"/>
      <c r="P24" s="41"/>
      <c r="Q24" s="40"/>
      <c r="R24" s="63">
        <f>IF(入力!D29=0,"",入力!D29)</f>
        <v>61400</v>
      </c>
      <c r="S24" s="64"/>
      <c r="T24" s="64"/>
      <c r="U24" s="64"/>
      <c r="V24" s="64"/>
      <c r="W24" s="39" t="s">
        <v>189</v>
      </c>
      <c r="X24" s="40"/>
    </row>
    <row r="25" spans="1:24" ht="20.25" customHeight="1">
      <c r="A25" s="35"/>
      <c r="B25" s="36"/>
      <c r="C25" s="35"/>
      <c r="D25" s="36"/>
      <c r="E25" s="36"/>
      <c r="F25" s="36"/>
      <c r="G25" s="36"/>
      <c r="H25" s="36"/>
      <c r="I25" s="36"/>
      <c r="J25" s="36"/>
      <c r="K25" s="36"/>
      <c r="L25" s="36"/>
      <c r="M25" s="36"/>
      <c r="N25" s="36"/>
      <c r="O25" s="36"/>
      <c r="P25" s="36"/>
      <c r="Q25" s="36"/>
      <c r="R25" s="36"/>
      <c r="S25" s="36"/>
      <c r="T25" s="36"/>
      <c r="U25" s="36"/>
      <c r="V25" s="36"/>
      <c r="W25" s="36"/>
      <c r="X25" s="36"/>
    </row>
    <row r="26" spans="1:24" ht="20.25" customHeight="1">
      <c r="A26" s="28">
        <v>3</v>
      </c>
      <c r="B26" s="28"/>
      <c r="C26" s="28" t="s">
        <v>117</v>
      </c>
      <c r="D26" s="28"/>
      <c r="E26" s="28"/>
      <c r="F26" s="28"/>
      <c r="G26" s="28"/>
      <c r="H26" s="28"/>
      <c r="I26" s="28"/>
      <c r="J26" s="28"/>
      <c r="K26" s="28"/>
      <c r="L26" s="28"/>
      <c r="M26" s="28"/>
      <c r="N26" s="28"/>
      <c r="O26" s="28"/>
      <c r="P26" s="28"/>
      <c r="Q26" s="28"/>
      <c r="R26" s="28"/>
      <c r="S26" s="28"/>
      <c r="T26" s="28"/>
      <c r="U26" s="28"/>
      <c r="V26" s="28"/>
      <c r="W26" s="28"/>
      <c r="X26" s="28"/>
    </row>
    <row r="27" spans="1:24" ht="20.25" customHeight="1">
      <c r="A27" s="28"/>
      <c r="B27" s="28"/>
      <c r="C27" s="28" t="s">
        <v>118</v>
      </c>
      <c r="D27" s="28"/>
      <c r="E27" s="28"/>
      <c r="F27" s="28"/>
      <c r="G27" s="28"/>
      <c r="H27" s="28"/>
      <c r="I27" s="28"/>
      <c r="J27" s="28"/>
      <c r="K27" s="28"/>
      <c r="L27" s="28"/>
      <c r="M27" s="28"/>
      <c r="N27" s="28"/>
      <c r="O27" s="28"/>
      <c r="P27" s="28"/>
      <c r="Q27" s="28"/>
      <c r="R27" s="28"/>
      <c r="S27" s="28"/>
      <c r="T27" s="28"/>
      <c r="U27" s="28"/>
      <c r="V27" s="28"/>
      <c r="W27" s="28"/>
      <c r="X27" s="28"/>
    </row>
    <row r="28" spans="1:24" ht="20.25" customHeight="1">
      <c r="A28" s="28"/>
      <c r="B28" s="28"/>
      <c r="C28" s="66" t="s">
        <v>165</v>
      </c>
      <c r="D28" s="66"/>
      <c r="E28" s="66"/>
      <c r="F28" s="66"/>
      <c r="G28" s="66"/>
      <c r="H28" s="66"/>
      <c r="I28" s="66"/>
      <c r="J28" s="66"/>
      <c r="K28" s="66"/>
      <c r="L28" s="66"/>
      <c r="M28" s="66"/>
      <c r="N28" s="66"/>
      <c r="O28" s="66"/>
      <c r="P28" s="66"/>
      <c r="Q28" s="66"/>
      <c r="R28" s="66"/>
      <c r="S28" s="66"/>
      <c r="T28" s="66"/>
      <c r="U28" s="66"/>
      <c r="V28" s="66"/>
      <c r="W28" s="66"/>
      <c r="X28" s="66"/>
    </row>
    <row r="29" spans="1:24" ht="20.25" customHeight="1">
      <c r="A29" s="28"/>
      <c r="B29" s="28"/>
      <c r="C29" s="66"/>
      <c r="D29" s="66"/>
      <c r="E29" s="66"/>
      <c r="F29" s="66"/>
      <c r="G29" s="66"/>
      <c r="H29" s="66"/>
      <c r="I29" s="66"/>
      <c r="J29" s="66"/>
      <c r="K29" s="66"/>
      <c r="L29" s="66"/>
      <c r="M29" s="66"/>
      <c r="N29" s="66"/>
      <c r="O29" s="66"/>
      <c r="P29" s="66"/>
      <c r="Q29" s="66"/>
      <c r="R29" s="66"/>
      <c r="S29" s="66"/>
      <c r="T29" s="66"/>
      <c r="U29" s="66"/>
      <c r="V29" s="66"/>
      <c r="W29" s="66"/>
      <c r="X29" s="66"/>
    </row>
    <row r="30" spans="1:24" ht="20.25" customHeight="1">
      <c r="A30" s="28"/>
      <c r="B30" s="28"/>
      <c r="C30" s="65" t="s">
        <v>228</v>
      </c>
      <c r="D30" s="65"/>
      <c r="E30" s="65"/>
      <c r="F30" s="65"/>
      <c r="G30" s="65"/>
      <c r="H30" s="65"/>
      <c r="I30" s="65"/>
      <c r="J30" s="65"/>
      <c r="K30" s="65"/>
      <c r="L30" s="65"/>
      <c r="M30" s="65"/>
      <c r="N30" s="65"/>
      <c r="O30" s="65"/>
      <c r="P30" s="65"/>
      <c r="Q30" s="65"/>
      <c r="R30" s="65"/>
      <c r="S30" s="65"/>
      <c r="T30" s="65"/>
      <c r="U30" s="65"/>
      <c r="V30" s="65"/>
      <c r="W30" s="65"/>
      <c r="X30" s="65"/>
    </row>
    <row r="31" spans="1:24" ht="20.25" customHeight="1">
      <c r="C31" s="22"/>
      <c r="D31" s="22"/>
      <c r="E31" s="22"/>
      <c r="F31" s="22"/>
      <c r="G31" s="22"/>
      <c r="H31" s="22"/>
      <c r="I31" s="22"/>
      <c r="J31" s="22"/>
      <c r="K31" s="22"/>
      <c r="L31" s="22"/>
      <c r="M31" s="22"/>
      <c r="N31" s="22"/>
      <c r="O31" s="22"/>
      <c r="P31" s="22"/>
      <c r="Q31" s="22"/>
      <c r="R31" s="22"/>
      <c r="S31" s="22"/>
      <c r="T31" s="22"/>
      <c r="U31" s="22"/>
      <c r="V31" s="22"/>
      <c r="W31" s="22"/>
      <c r="X31" s="22"/>
    </row>
    <row r="32" spans="1:24" ht="20.25" customHeight="1"/>
    <row r="33" spans="1:24" ht="20.25" customHeight="1"/>
    <row r="34" spans="1:24" ht="20.25" customHeight="1"/>
    <row r="35" spans="1:24" ht="20.25" customHeight="1"/>
    <row r="38" spans="1:24" ht="21" customHeight="1">
      <c r="A38" s="28" t="s">
        <v>227</v>
      </c>
      <c r="B38" s="28"/>
      <c r="C38" s="28"/>
      <c r="D38" s="28"/>
      <c r="E38" s="28"/>
      <c r="F38" s="28"/>
      <c r="G38" s="28"/>
      <c r="H38" s="28"/>
      <c r="I38" s="28"/>
      <c r="J38" s="28"/>
      <c r="K38" s="28"/>
      <c r="L38" s="28"/>
      <c r="M38" s="28"/>
      <c r="N38" s="28"/>
      <c r="O38" s="28"/>
      <c r="P38" s="28"/>
      <c r="Q38" s="28"/>
      <c r="R38" s="28"/>
      <c r="S38" s="28"/>
      <c r="T38" s="28"/>
      <c r="U38" s="28"/>
      <c r="V38" s="28"/>
      <c r="W38" s="28"/>
      <c r="X38" s="28"/>
    </row>
    <row r="39" spans="1:24" ht="21" customHeight="1">
      <c r="B39" s="28"/>
      <c r="C39" s="28"/>
      <c r="D39" s="28"/>
      <c r="E39" s="28"/>
      <c r="F39" s="28"/>
      <c r="G39" s="28"/>
      <c r="H39" s="28"/>
      <c r="I39" s="28"/>
      <c r="J39" s="28"/>
      <c r="K39" s="28"/>
      <c r="L39" s="28"/>
      <c r="M39" s="28"/>
      <c r="N39" s="28"/>
      <c r="O39" s="28"/>
      <c r="P39" s="28"/>
      <c r="Q39" s="28"/>
      <c r="R39" s="28"/>
      <c r="S39" s="67" t="s">
        <v>205</v>
      </c>
      <c r="T39" s="67"/>
      <c r="U39" s="67"/>
      <c r="V39" s="67"/>
      <c r="W39" s="67"/>
      <c r="X39" s="67"/>
    </row>
    <row r="40" spans="1:24" ht="21" customHeight="1">
      <c r="A40" s="28" t="s">
        <v>111</v>
      </c>
      <c r="B40" s="28"/>
      <c r="C40" s="28"/>
      <c r="D40" s="28"/>
      <c r="E40" s="28"/>
      <c r="F40" s="28"/>
      <c r="G40" s="28"/>
      <c r="H40" s="28"/>
      <c r="I40" s="28"/>
      <c r="J40" s="28"/>
      <c r="K40" s="28"/>
      <c r="L40" s="28"/>
      <c r="M40" s="28"/>
      <c r="N40" s="28"/>
      <c r="O40" s="28"/>
      <c r="P40" s="28"/>
      <c r="Q40" s="28"/>
      <c r="R40" s="28"/>
      <c r="S40" s="28"/>
      <c r="T40" s="28"/>
      <c r="U40" s="28"/>
      <c r="V40" s="28"/>
      <c r="W40" s="28"/>
      <c r="X40" s="28"/>
    </row>
    <row r="41" spans="1:24" ht="21" customHeight="1">
      <c r="A41" s="28"/>
      <c r="B41" s="28"/>
      <c r="C41" s="28"/>
      <c r="D41" s="28"/>
      <c r="E41" s="28"/>
      <c r="F41" s="28"/>
      <c r="G41" s="28"/>
      <c r="H41" s="53" t="s">
        <v>112</v>
      </c>
      <c r="I41" s="53"/>
      <c r="J41" s="53"/>
      <c r="K41" s="53"/>
      <c r="L41" s="53"/>
      <c r="M41" s="53"/>
      <c r="N41" s="29"/>
      <c r="O41" s="57" t="str">
        <f>IF(入力!D5="","",入力!D5)</f>
        <v>津幡町字加賀爪ニ３番地</v>
      </c>
      <c r="P41" s="57"/>
      <c r="Q41" s="57"/>
      <c r="R41" s="57"/>
      <c r="S41" s="57"/>
      <c r="T41" s="57"/>
      <c r="U41" s="57"/>
      <c r="V41" s="57"/>
      <c r="W41" s="57"/>
      <c r="X41" s="58"/>
    </row>
    <row r="42" spans="1:24" ht="21" customHeight="1">
      <c r="A42" s="28"/>
      <c r="B42" s="28"/>
      <c r="C42" s="28"/>
      <c r="D42" s="28"/>
      <c r="E42" s="28"/>
      <c r="F42" s="28"/>
      <c r="G42" s="28"/>
      <c r="H42" s="53" t="s">
        <v>194</v>
      </c>
      <c r="I42" s="53"/>
      <c r="J42" s="53"/>
      <c r="K42" s="53"/>
      <c r="L42" s="53"/>
      <c r="M42" s="53"/>
      <c r="N42" s="29"/>
      <c r="O42" s="57" t="str">
        <f>IF(入力!D6="","",入力!D6)</f>
        <v>農事組合法人つばたファーム</v>
      </c>
      <c r="P42" s="57"/>
      <c r="Q42" s="57"/>
      <c r="R42" s="57"/>
      <c r="S42" s="57"/>
      <c r="T42" s="57"/>
      <c r="U42" s="57"/>
      <c r="V42" s="57"/>
      <c r="W42" s="57"/>
      <c r="X42" s="58"/>
    </row>
    <row r="43" spans="1:24" ht="21" customHeight="1">
      <c r="A43" s="28"/>
      <c r="B43" s="28"/>
      <c r="C43" s="28"/>
      <c r="D43" s="28"/>
      <c r="E43" s="28"/>
      <c r="F43" s="28"/>
      <c r="G43" s="28"/>
      <c r="H43" s="53" t="s">
        <v>225</v>
      </c>
      <c r="I43" s="53"/>
      <c r="J43" s="53"/>
      <c r="K43" s="53"/>
      <c r="L43" s="53"/>
      <c r="M43" s="53"/>
      <c r="N43" s="29"/>
      <c r="O43" s="57" t="str">
        <f>IF(入力!D7="","",入力!D7)</f>
        <v>代表理事</v>
      </c>
      <c r="P43" s="57"/>
      <c r="Q43" s="57"/>
      <c r="R43" s="57"/>
      <c r="S43" s="57"/>
      <c r="T43" s="57"/>
      <c r="U43" s="57"/>
      <c r="V43" s="57"/>
      <c r="W43" s="57"/>
      <c r="X43" s="58"/>
    </row>
    <row r="44" spans="1:24" ht="21" customHeight="1">
      <c r="A44" s="28"/>
      <c r="B44" s="28"/>
      <c r="C44" s="28"/>
      <c r="D44" s="28"/>
      <c r="E44" s="28"/>
      <c r="F44" s="28"/>
      <c r="G44" s="28"/>
      <c r="H44" s="53" t="s">
        <v>224</v>
      </c>
      <c r="I44" s="53"/>
      <c r="J44" s="53"/>
      <c r="K44" s="53"/>
      <c r="L44" s="53"/>
      <c r="M44" s="53"/>
      <c r="N44" s="30"/>
      <c r="O44" s="57" t="str">
        <f>IF(入力!D8="","",入力!D8)</f>
        <v>津幡　一郎</v>
      </c>
      <c r="P44" s="57"/>
      <c r="Q44" s="57"/>
      <c r="R44" s="57"/>
      <c r="S44" s="57"/>
      <c r="T44" s="57"/>
      <c r="U44" s="57"/>
      <c r="V44" s="57"/>
      <c r="W44" s="57"/>
      <c r="X44" s="58"/>
    </row>
    <row r="45" spans="1:24" ht="21" customHeight="1">
      <c r="A45" s="28"/>
      <c r="B45" s="28"/>
      <c r="C45" s="28"/>
      <c r="D45" s="28"/>
      <c r="E45" s="28"/>
      <c r="F45" s="28"/>
      <c r="G45" s="28"/>
      <c r="H45" s="28"/>
      <c r="I45" s="28"/>
      <c r="J45" s="28"/>
      <c r="K45" s="28"/>
      <c r="L45" s="28"/>
      <c r="M45" s="28"/>
      <c r="N45" s="28"/>
      <c r="O45" s="28"/>
      <c r="P45" s="28"/>
      <c r="Q45" s="28"/>
      <c r="R45" s="28"/>
      <c r="S45" s="28"/>
      <c r="T45" s="28"/>
      <c r="U45" s="28"/>
      <c r="V45" s="28"/>
      <c r="W45" s="28"/>
      <c r="X45" s="28"/>
    </row>
    <row r="46" spans="1:24" ht="21" customHeight="1">
      <c r="A46" s="69" t="s">
        <v>246</v>
      </c>
      <c r="B46" s="69"/>
      <c r="C46" s="69"/>
      <c r="D46" s="69"/>
      <c r="E46" s="69"/>
      <c r="F46" s="69"/>
      <c r="G46" s="69"/>
      <c r="H46" s="69"/>
      <c r="I46" s="69"/>
      <c r="J46" s="69"/>
      <c r="K46" s="69"/>
      <c r="L46" s="69"/>
      <c r="M46" s="69"/>
      <c r="N46" s="69"/>
      <c r="O46" s="69"/>
      <c r="P46" s="69"/>
      <c r="Q46" s="69"/>
      <c r="R46" s="69"/>
      <c r="S46" s="69"/>
      <c r="T46" s="69"/>
      <c r="U46" s="69"/>
      <c r="V46" s="69"/>
      <c r="W46" s="69"/>
      <c r="X46" s="69"/>
    </row>
    <row r="47" spans="1:24" ht="21" customHeight="1">
      <c r="A47" s="28"/>
      <c r="B47" s="28"/>
      <c r="C47" s="28"/>
      <c r="D47" s="28"/>
      <c r="E47" s="28"/>
      <c r="F47" s="28"/>
      <c r="G47" s="28"/>
      <c r="H47" s="28"/>
      <c r="I47" s="28"/>
      <c r="J47" s="28"/>
      <c r="K47" s="28"/>
      <c r="L47" s="28"/>
      <c r="M47" s="28"/>
      <c r="N47" s="28"/>
      <c r="O47" s="28"/>
      <c r="P47" s="28"/>
      <c r="Q47" s="28"/>
      <c r="R47" s="28"/>
      <c r="S47" s="28"/>
      <c r="T47" s="28"/>
      <c r="U47" s="28"/>
      <c r="V47" s="28"/>
      <c r="W47" s="28"/>
      <c r="X47" s="28"/>
    </row>
    <row r="48" spans="1:24" ht="21" customHeight="1">
      <c r="A48" s="70" t="s">
        <v>206</v>
      </c>
      <c r="B48" s="70"/>
      <c r="C48" s="70"/>
      <c r="D48" s="70"/>
      <c r="E48" s="70"/>
      <c r="F48" s="70"/>
      <c r="G48" s="70"/>
      <c r="H48" s="70"/>
      <c r="I48" s="70"/>
      <c r="J48" s="70"/>
      <c r="K48" s="70"/>
      <c r="L48" s="70"/>
      <c r="M48" s="70"/>
      <c r="N48" s="70"/>
      <c r="O48" s="70"/>
      <c r="P48" s="70"/>
      <c r="Q48" s="70"/>
      <c r="R48" s="70"/>
      <c r="S48" s="70"/>
      <c r="T48" s="70"/>
      <c r="U48" s="70"/>
      <c r="V48" s="70"/>
      <c r="W48" s="70"/>
      <c r="X48" s="70"/>
    </row>
    <row r="49" spans="1:24" ht="21" customHeight="1">
      <c r="A49" s="70"/>
      <c r="B49" s="70"/>
      <c r="C49" s="70"/>
      <c r="D49" s="70"/>
      <c r="E49" s="70"/>
      <c r="F49" s="70"/>
      <c r="G49" s="70"/>
      <c r="H49" s="70"/>
      <c r="I49" s="70"/>
      <c r="J49" s="70"/>
      <c r="K49" s="70"/>
      <c r="L49" s="70"/>
      <c r="M49" s="70"/>
      <c r="N49" s="70"/>
      <c r="O49" s="70"/>
      <c r="P49" s="70"/>
      <c r="Q49" s="70"/>
      <c r="R49" s="70"/>
      <c r="S49" s="70"/>
      <c r="T49" s="70"/>
      <c r="U49" s="70"/>
      <c r="V49" s="70"/>
      <c r="W49" s="70"/>
      <c r="X49" s="70"/>
    </row>
    <row r="50" spans="1:24" ht="21" customHeight="1">
      <c r="A50" s="28"/>
      <c r="B50" s="28"/>
      <c r="C50" s="28"/>
      <c r="D50" s="28"/>
      <c r="E50" s="28"/>
      <c r="F50" s="28"/>
      <c r="G50" s="28"/>
      <c r="H50" s="28"/>
      <c r="I50" s="28"/>
      <c r="J50" s="28"/>
      <c r="K50" s="28"/>
      <c r="L50" s="28"/>
      <c r="M50" s="28"/>
      <c r="N50" s="28"/>
      <c r="O50" s="28"/>
      <c r="P50" s="28"/>
      <c r="Q50" s="28"/>
      <c r="R50" s="28"/>
      <c r="S50" s="28"/>
      <c r="T50" s="28"/>
      <c r="U50" s="28"/>
      <c r="V50" s="28"/>
      <c r="W50" s="28"/>
      <c r="X50" s="28"/>
    </row>
    <row r="51" spans="1:24" ht="21" customHeight="1">
      <c r="A51" s="28"/>
      <c r="B51" s="28" t="s">
        <v>207</v>
      </c>
      <c r="C51" s="28"/>
      <c r="D51" s="28"/>
      <c r="E51" s="28"/>
      <c r="F51" s="28"/>
      <c r="G51" s="31" t="s">
        <v>116</v>
      </c>
      <c r="H51" s="51">
        <f>IF(入力!D29=0,"",入力!D29)</f>
        <v>61400</v>
      </c>
      <c r="I51" s="51"/>
      <c r="J51" s="51"/>
      <c r="K51" s="51"/>
      <c r="L51" s="32" t="s">
        <v>115</v>
      </c>
      <c r="M51" s="32"/>
      <c r="N51" s="33"/>
      <c r="O51" s="28"/>
      <c r="P51" s="28"/>
      <c r="Q51" s="28"/>
      <c r="R51" s="28"/>
      <c r="S51" s="28"/>
      <c r="T51" s="28"/>
      <c r="U51" s="28"/>
      <c r="V51" s="28"/>
      <c r="W51" s="28"/>
      <c r="X51" s="28"/>
    </row>
    <row r="52" spans="1:24" ht="21" customHeight="1">
      <c r="A52" s="28"/>
      <c r="B52" s="28"/>
      <c r="C52" s="28"/>
      <c r="D52" s="28"/>
      <c r="E52" s="28"/>
      <c r="F52" s="28"/>
      <c r="G52" s="28"/>
      <c r="H52" s="28"/>
      <c r="I52" s="28"/>
      <c r="J52" s="28"/>
      <c r="K52" s="28"/>
      <c r="L52" s="28"/>
      <c r="M52" s="28"/>
      <c r="N52" s="28"/>
      <c r="O52" s="28"/>
      <c r="P52" s="28"/>
      <c r="Q52" s="28"/>
      <c r="R52" s="28"/>
      <c r="S52" s="28"/>
      <c r="T52" s="28"/>
      <c r="U52" s="28"/>
      <c r="V52" s="28"/>
      <c r="W52" s="28"/>
      <c r="X52" s="28"/>
    </row>
    <row r="53" spans="1:24" ht="21" customHeight="1">
      <c r="A53" s="28"/>
      <c r="B53" s="28" t="s">
        <v>169</v>
      </c>
      <c r="C53" s="28"/>
      <c r="D53" s="28"/>
      <c r="E53" s="28"/>
      <c r="F53" s="28"/>
      <c r="G53" s="28"/>
      <c r="H53" s="28"/>
      <c r="I53" s="28"/>
      <c r="J53" s="28"/>
      <c r="K53" s="28"/>
      <c r="L53" s="28"/>
      <c r="M53" s="28"/>
      <c r="N53" s="28"/>
      <c r="O53" s="28"/>
      <c r="P53" s="28"/>
      <c r="Q53" s="28"/>
      <c r="R53" s="28"/>
      <c r="S53" s="28"/>
      <c r="T53" s="28"/>
      <c r="U53" s="28"/>
      <c r="V53" s="28"/>
      <c r="W53" s="28"/>
      <c r="X53" s="28"/>
    </row>
    <row r="54" spans="1:24" ht="21" customHeight="1">
      <c r="A54" s="28"/>
      <c r="B54" s="54" t="s">
        <v>208</v>
      </c>
      <c r="C54" s="55"/>
      <c r="D54" s="55"/>
      <c r="E54" s="55"/>
      <c r="F54" s="55"/>
      <c r="G54" s="55"/>
      <c r="H54" s="55"/>
      <c r="I54" s="56"/>
      <c r="J54" s="53" t="s">
        <v>210</v>
      </c>
      <c r="K54" s="53"/>
      <c r="L54" s="53"/>
      <c r="M54" s="53"/>
      <c r="N54" s="53"/>
      <c r="O54" s="53"/>
      <c r="P54" s="53"/>
      <c r="Q54" s="53"/>
      <c r="R54" s="53" t="s">
        <v>211</v>
      </c>
      <c r="S54" s="53"/>
      <c r="T54" s="53"/>
      <c r="U54" s="53"/>
      <c r="V54" s="53"/>
      <c r="W54" s="53"/>
      <c r="X54" s="53"/>
    </row>
    <row r="55" spans="1:24" ht="21" customHeight="1">
      <c r="A55" s="28"/>
      <c r="B55" s="54" t="str">
        <f>IF(入力!D11="","",入力!D11)</f>
        <v>石川かほく農業協同組合</v>
      </c>
      <c r="C55" s="55"/>
      <c r="D55" s="55"/>
      <c r="E55" s="55"/>
      <c r="F55" s="55"/>
      <c r="G55" s="55"/>
      <c r="H55" s="55"/>
      <c r="I55" s="56"/>
      <c r="J55" s="53" t="str">
        <f>IF(入力!D12="","",入力!D12)</f>
        <v>津幡支店</v>
      </c>
      <c r="K55" s="53"/>
      <c r="L55" s="53"/>
      <c r="M55" s="53"/>
      <c r="N55" s="53"/>
      <c r="O55" s="53"/>
      <c r="P55" s="53"/>
      <c r="Q55" s="53"/>
      <c r="R55" s="53" t="str">
        <f>IF(入力!D13="","",入力!D13)</f>
        <v>普通</v>
      </c>
      <c r="S55" s="53"/>
      <c r="T55" s="53"/>
      <c r="U55" s="53"/>
      <c r="V55" s="53"/>
      <c r="W55" s="53"/>
      <c r="X55" s="53"/>
    </row>
    <row r="56" spans="1:24" ht="21" customHeight="1">
      <c r="A56" s="28"/>
      <c r="B56" s="54" t="s">
        <v>173</v>
      </c>
      <c r="C56" s="55"/>
      <c r="D56" s="55"/>
      <c r="E56" s="55"/>
      <c r="F56" s="55"/>
      <c r="G56" s="55"/>
      <c r="H56" s="55"/>
      <c r="I56" s="56"/>
      <c r="J56" s="53" t="s">
        <v>209</v>
      </c>
      <c r="K56" s="53"/>
      <c r="L56" s="53"/>
      <c r="M56" s="53"/>
      <c r="N56" s="53"/>
      <c r="O56" s="53"/>
      <c r="P56" s="53"/>
      <c r="Q56" s="53"/>
      <c r="R56" s="53"/>
      <c r="S56" s="53"/>
      <c r="T56" s="53"/>
      <c r="U56" s="53"/>
      <c r="V56" s="53"/>
      <c r="W56" s="53"/>
      <c r="X56" s="53"/>
    </row>
    <row r="57" spans="1:24" ht="21" customHeight="1">
      <c r="A57" s="28"/>
      <c r="B57" s="54">
        <f>IF(入力!D14="","",入力!D14)</f>
        <v>1234567</v>
      </c>
      <c r="C57" s="55"/>
      <c r="D57" s="55"/>
      <c r="E57" s="55"/>
      <c r="F57" s="55"/>
      <c r="G57" s="55"/>
      <c r="H57" s="55"/>
      <c r="I57" s="56"/>
      <c r="J57" s="53" t="str">
        <f>IF(入力!D15="","",入力!D15)</f>
        <v>ノウジクミアイホウジン ツバタファーム</v>
      </c>
      <c r="K57" s="53"/>
      <c r="L57" s="53"/>
      <c r="M57" s="53"/>
      <c r="N57" s="53"/>
      <c r="O57" s="53"/>
      <c r="P57" s="53"/>
      <c r="Q57" s="53"/>
      <c r="R57" s="53"/>
      <c r="S57" s="53"/>
      <c r="T57" s="53"/>
      <c r="U57" s="53"/>
      <c r="V57" s="53"/>
      <c r="W57" s="53"/>
      <c r="X57" s="53"/>
    </row>
    <row r="69" spans="1:24" ht="21" customHeight="1">
      <c r="E69" s="27"/>
      <c r="F69" s="27"/>
      <c r="G69" s="27"/>
      <c r="H69" s="27"/>
      <c r="I69" s="27"/>
      <c r="J69" s="27"/>
      <c r="K69" s="27"/>
    </row>
    <row r="70" spans="1:24" ht="21" customHeight="1">
      <c r="A70" s="23"/>
      <c r="B70" s="24"/>
      <c r="C70" s="24"/>
      <c r="D70" s="24"/>
      <c r="E70" s="52" t="s">
        <v>213</v>
      </c>
      <c r="F70" s="52"/>
      <c r="G70" s="52"/>
      <c r="H70" s="52"/>
      <c r="I70" s="52"/>
      <c r="J70" s="24"/>
      <c r="K70" s="52" t="s">
        <v>214</v>
      </c>
      <c r="L70" s="52"/>
      <c r="M70" s="52"/>
      <c r="N70" s="52" t="s">
        <v>215</v>
      </c>
      <c r="O70" s="52"/>
      <c r="P70" s="52"/>
      <c r="Q70" s="52"/>
      <c r="R70" s="24"/>
      <c r="S70" s="24"/>
      <c r="T70" s="24"/>
      <c r="U70" s="24"/>
      <c r="V70" s="24"/>
      <c r="W70" s="24"/>
      <c r="X70" s="25"/>
    </row>
    <row r="71" spans="1:24" ht="21" customHeight="1">
      <c r="A71" s="71" t="s">
        <v>212</v>
      </c>
      <c r="B71" s="72"/>
      <c r="C71" s="72"/>
      <c r="D71" s="77" t="str">
        <f>IF(入力!D6="","",入力!D6)</f>
        <v>農事組合法人つばたファーム</v>
      </c>
      <c r="E71" s="77"/>
      <c r="F71" s="77"/>
      <c r="G71" s="77"/>
      <c r="H71" s="77"/>
      <c r="I71" s="77"/>
      <c r="J71" s="77"/>
      <c r="K71" s="72" t="str">
        <f>IF(入力!D7="","",入力!D7)</f>
        <v>代表理事</v>
      </c>
      <c r="L71" s="72"/>
      <c r="M71" s="72"/>
      <c r="N71" s="72" t="str">
        <f>IF(入力!D8="","",入力!D8)</f>
        <v>津幡　一郎</v>
      </c>
      <c r="O71" s="72"/>
      <c r="P71" s="72"/>
      <c r="Q71" s="72"/>
      <c r="R71" s="26" t="s">
        <v>216</v>
      </c>
      <c r="S71" s="26"/>
      <c r="T71" s="72" t="str">
        <f>IF(入力!D9="","",入力!D9)</f>
        <v>076-288-6704</v>
      </c>
      <c r="U71" s="72"/>
      <c r="V71" s="72"/>
      <c r="W71" s="72"/>
      <c r="X71" s="75"/>
    </row>
    <row r="72" spans="1:24" ht="21" customHeight="1">
      <c r="A72" s="73" t="s">
        <v>217</v>
      </c>
      <c r="B72" s="74"/>
      <c r="C72" s="74"/>
      <c r="D72" s="78" t="str">
        <f>IF(入力!D6="","",入力!D6)</f>
        <v>農事組合法人つばたファーム</v>
      </c>
      <c r="E72" s="78"/>
      <c r="F72" s="78"/>
      <c r="G72" s="78"/>
      <c r="H72" s="78"/>
      <c r="I72" s="78"/>
      <c r="J72" s="78"/>
      <c r="K72" s="74" t="str">
        <f>IF(入力!D18="","",入力!D18)</f>
        <v>経理</v>
      </c>
      <c r="L72" s="74"/>
      <c r="M72" s="74"/>
      <c r="N72" s="74" t="str">
        <f>IF(入力!D17="","",入力!D17)</f>
        <v>津幡　花子</v>
      </c>
      <c r="O72" s="74"/>
      <c r="P72" s="74"/>
      <c r="Q72" s="74"/>
      <c r="R72" s="27" t="s">
        <v>216</v>
      </c>
      <c r="S72" s="27"/>
      <c r="T72" s="74" t="str">
        <f>IF(入力!D19="","",入力!D19)</f>
        <v>076-288-6470</v>
      </c>
      <c r="U72" s="74"/>
      <c r="V72" s="74"/>
      <c r="W72" s="74"/>
      <c r="X72" s="76"/>
    </row>
  </sheetData>
  <sheetProtection algorithmName="SHA-512" hashValue="/WfGLyRLeQ3qv+EaNCtM9jlvum5g71KWgpED6vA/BpyaGpgs0wDuqH1d06uDgH/S3PjAAd31B0X0oZpPYayXFQ==" saltValue="+Eypqyg1eobMW2KBi8hfdg==" spinCount="100000" sheet="1" objects="1" scenarios="1"/>
  <mergeCells count="63">
    <mergeCell ref="A71:C71"/>
    <mergeCell ref="A72:C72"/>
    <mergeCell ref="T71:X71"/>
    <mergeCell ref="T72:X72"/>
    <mergeCell ref="N71:Q71"/>
    <mergeCell ref="N72:Q72"/>
    <mergeCell ref="D71:J71"/>
    <mergeCell ref="D72:J72"/>
    <mergeCell ref="K71:M71"/>
    <mergeCell ref="K72:M72"/>
    <mergeCell ref="A20:B20"/>
    <mergeCell ref="A21:B21"/>
    <mergeCell ref="A22:B22"/>
    <mergeCell ref="A23:B23"/>
    <mergeCell ref="A48:X49"/>
    <mergeCell ref="H44:M44"/>
    <mergeCell ref="A46:X46"/>
    <mergeCell ref="H42:M42"/>
    <mergeCell ref="H43:M43"/>
    <mergeCell ref="A24:B24"/>
    <mergeCell ref="O42:X42"/>
    <mergeCell ref="O43:X43"/>
    <mergeCell ref="O44:X44"/>
    <mergeCell ref="R20:V20"/>
    <mergeCell ref="R21:V21"/>
    <mergeCell ref="R22:V22"/>
    <mergeCell ref="S2:X2"/>
    <mergeCell ref="H4:M4"/>
    <mergeCell ref="A11:X11"/>
    <mergeCell ref="A13:X14"/>
    <mergeCell ref="H5:M5"/>
    <mergeCell ref="H6:M6"/>
    <mergeCell ref="H8:M8"/>
    <mergeCell ref="H41:M41"/>
    <mergeCell ref="O41:X41"/>
    <mergeCell ref="A19:B19"/>
    <mergeCell ref="H7:M7"/>
    <mergeCell ref="O4:X4"/>
    <mergeCell ref="O5:X5"/>
    <mergeCell ref="O6:X6"/>
    <mergeCell ref="O7:X7"/>
    <mergeCell ref="O8:X8"/>
    <mergeCell ref="R19:V19"/>
    <mergeCell ref="I16:K16"/>
    <mergeCell ref="R23:V23"/>
    <mergeCell ref="R24:V24"/>
    <mergeCell ref="C30:X30"/>
    <mergeCell ref="C28:X29"/>
    <mergeCell ref="S39:X39"/>
    <mergeCell ref="H51:K51"/>
    <mergeCell ref="K70:M70"/>
    <mergeCell ref="E70:I70"/>
    <mergeCell ref="J54:Q54"/>
    <mergeCell ref="J55:Q55"/>
    <mergeCell ref="J56:X56"/>
    <mergeCell ref="J57:X57"/>
    <mergeCell ref="B54:I54"/>
    <mergeCell ref="B55:I55"/>
    <mergeCell ref="B56:I56"/>
    <mergeCell ref="B57:I57"/>
    <mergeCell ref="R54:X54"/>
    <mergeCell ref="R55:X55"/>
    <mergeCell ref="N70:Q70"/>
  </mergeCells>
  <phoneticPr fontId="2"/>
  <printOptions horizontalCentered="1"/>
  <pageMargins left="0.98425196850393704" right="0.98425196850393704" top="0.98425196850393704" bottom="0.98425196850393704" header="0.31496062992125984" footer="0.31496062992125984"/>
  <pageSetup paperSize="9" orientation="portrait" horizontalDpi="1200" verticalDpi="120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1E24E4-4150-44DF-98FC-D3ED1C296007}">
  <dimension ref="A1:AC100"/>
  <sheetViews>
    <sheetView showGridLines="0" workbookViewId="0">
      <pane ySplit="1" topLeftCell="A2" activePane="bottomLeft" state="frozen"/>
      <selection pane="bottomLeft" activeCell="A8" sqref="A8"/>
    </sheetView>
  </sheetViews>
  <sheetFormatPr defaultRowHeight="13.5"/>
  <cols>
    <col min="1" max="1" width="51.625" style="45" bestFit="1" customWidth="1"/>
    <col min="2" max="2" width="3.5" style="45" bestFit="1" customWidth="1"/>
    <col min="3" max="3" width="3.75" style="45" customWidth="1"/>
    <col min="4" max="4" width="38.25" style="45" bestFit="1" customWidth="1"/>
    <col min="5" max="5" width="4.75" style="45" customWidth="1"/>
    <col min="6" max="29" width="3.75" style="45" customWidth="1"/>
    <col min="30" max="16384" width="9" style="45"/>
  </cols>
  <sheetData>
    <row r="1" spans="1:29">
      <c r="A1" s="45" t="s">
        <v>92</v>
      </c>
      <c r="B1" s="45" t="s">
        <v>93</v>
      </c>
      <c r="D1" s="45" t="s">
        <v>91</v>
      </c>
      <c r="F1" s="45" t="s">
        <v>92</v>
      </c>
    </row>
    <row r="2" spans="1:29">
      <c r="A2" s="45" t="s">
        <v>100</v>
      </c>
      <c r="B2" s="45">
        <v>1</v>
      </c>
      <c r="D2" s="46" t="s">
        <v>140</v>
      </c>
      <c r="E2" s="45" t="s">
        <v>121</v>
      </c>
      <c r="F2" s="46" t="s">
        <v>100</v>
      </c>
      <c r="G2" s="46" t="s">
        <v>101</v>
      </c>
    </row>
    <row r="3" spans="1:29">
      <c r="A3" s="45" t="s">
        <v>101</v>
      </c>
      <c r="B3" s="45">
        <v>2</v>
      </c>
      <c r="D3" s="46" t="s">
        <v>102</v>
      </c>
      <c r="E3" s="45" t="s">
        <v>119</v>
      </c>
      <c r="F3" s="46" t="s">
        <v>0</v>
      </c>
      <c r="G3" s="46" t="s">
        <v>1</v>
      </c>
    </row>
    <row r="4" spans="1:29">
      <c r="A4" s="45" t="s">
        <v>0</v>
      </c>
      <c r="B4" s="45">
        <v>3</v>
      </c>
      <c r="D4" s="46" t="s">
        <v>141</v>
      </c>
      <c r="E4" s="45" t="s">
        <v>120</v>
      </c>
      <c r="F4" s="46" t="s">
        <v>141</v>
      </c>
    </row>
    <row r="5" spans="1:29">
      <c r="A5" s="45" t="s">
        <v>1</v>
      </c>
      <c r="B5" s="45">
        <v>4</v>
      </c>
      <c r="D5" s="46" t="s">
        <v>103</v>
      </c>
      <c r="E5" s="45" t="s">
        <v>122</v>
      </c>
      <c r="F5" s="46" t="s">
        <v>2</v>
      </c>
      <c r="G5" s="46" t="s">
        <v>3</v>
      </c>
      <c r="H5" s="46" t="s">
        <v>4</v>
      </c>
    </row>
    <row r="6" spans="1:29">
      <c r="A6" s="45" t="s">
        <v>141</v>
      </c>
      <c r="B6" s="45">
        <v>5</v>
      </c>
      <c r="D6" s="46" t="s">
        <v>104</v>
      </c>
      <c r="E6" s="45" t="s">
        <v>123</v>
      </c>
      <c r="F6" s="46" t="s">
        <v>5</v>
      </c>
      <c r="G6" s="46" t="s">
        <v>6</v>
      </c>
      <c r="H6" s="46" t="s">
        <v>7</v>
      </c>
      <c r="I6" s="46" t="s">
        <v>8</v>
      </c>
      <c r="J6" s="46" t="s">
        <v>9</v>
      </c>
      <c r="K6" s="46" t="s">
        <v>10</v>
      </c>
      <c r="L6" s="46" t="s">
        <v>11</v>
      </c>
      <c r="M6" s="46" t="s">
        <v>12</v>
      </c>
      <c r="N6" s="46" t="s">
        <v>13</v>
      </c>
      <c r="O6" s="46" t="s">
        <v>14</v>
      </c>
      <c r="P6" s="46" t="s">
        <v>15</v>
      </c>
      <c r="Q6" s="46" t="s">
        <v>16</v>
      </c>
      <c r="R6" s="46" t="s">
        <v>139</v>
      </c>
      <c r="S6" s="46" t="s">
        <v>17</v>
      </c>
      <c r="T6" s="46" t="s">
        <v>18</v>
      </c>
      <c r="U6" s="46" t="s">
        <v>19</v>
      </c>
      <c r="V6" s="46" t="s">
        <v>20</v>
      </c>
      <c r="W6" s="46" t="s">
        <v>21</v>
      </c>
      <c r="X6" s="46" t="s">
        <v>22</v>
      </c>
      <c r="Y6" s="46" t="s">
        <v>23</v>
      </c>
      <c r="Z6" s="46" t="s">
        <v>24</v>
      </c>
      <c r="AA6" s="46" t="s">
        <v>25</v>
      </c>
      <c r="AB6" s="46" t="s">
        <v>26</v>
      </c>
      <c r="AC6" s="46" t="s">
        <v>27</v>
      </c>
    </row>
    <row r="7" spans="1:29">
      <c r="A7" s="45" t="s">
        <v>2</v>
      </c>
      <c r="B7" s="45">
        <v>6</v>
      </c>
      <c r="D7" s="46" t="s">
        <v>28</v>
      </c>
      <c r="E7" s="45" t="s">
        <v>124</v>
      </c>
      <c r="F7" s="46" t="s">
        <v>29</v>
      </c>
      <c r="G7" s="46" t="s">
        <v>30</v>
      </c>
      <c r="H7" s="46" t="s">
        <v>31</v>
      </c>
      <c r="I7" s="46" t="s">
        <v>32</v>
      </c>
    </row>
    <row r="8" spans="1:29">
      <c r="A8" s="45" t="s">
        <v>3</v>
      </c>
      <c r="B8" s="45">
        <v>7</v>
      </c>
      <c r="D8" s="46" t="s">
        <v>33</v>
      </c>
      <c r="E8" s="45" t="s">
        <v>125</v>
      </c>
      <c r="F8" s="46" t="s">
        <v>34</v>
      </c>
      <c r="G8" s="46" t="s">
        <v>35</v>
      </c>
      <c r="H8" s="46" t="s">
        <v>36</v>
      </c>
      <c r="I8" s="46" t="s">
        <v>37</v>
      </c>
      <c r="J8" s="46" t="s">
        <v>38</v>
      </c>
    </row>
    <row r="9" spans="1:29">
      <c r="A9" s="45" t="s">
        <v>4</v>
      </c>
      <c r="B9" s="45">
        <v>8</v>
      </c>
      <c r="D9" s="46" t="s">
        <v>142</v>
      </c>
      <c r="E9" s="45" t="s">
        <v>126</v>
      </c>
      <c r="F9" s="46" t="s">
        <v>39</v>
      </c>
      <c r="G9" s="46" t="s">
        <v>40</v>
      </c>
      <c r="H9" s="46" t="s">
        <v>41</v>
      </c>
      <c r="I9" s="46" t="s">
        <v>42</v>
      </c>
      <c r="J9" s="46" t="s">
        <v>43</v>
      </c>
      <c r="K9" s="46" t="s">
        <v>44</v>
      </c>
      <c r="L9" s="46" t="s">
        <v>45</v>
      </c>
      <c r="M9" s="46" t="s">
        <v>46</v>
      </c>
    </row>
    <row r="10" spans="1:29">
      <c r="A10" s="45" t="s">
        <v>5</v>
      </c>
      <c r="B10" s="45">
        <v>9</v>
      </c>
      <c r="D10" s="46" t="s">
        <v>143</v>
      </c>
      <c r="E10" s="45" t="s">
        <v>127</v>
      </c>
      <c r="F10" s="46" t="s">
        <v>47</v>
      </c>
      <c r="G10" s="46" t="s">
        <v>48</v>
      </c>
      <c r="H10" s="46" t="s">
        <v>49</v>
      </c>
      <c r="I10" s="46" t="s">
        <v>106</v>
      </c>
      <c r="J10" s="46" t="s">
        <v>50</v>
      </c>
      <c r="K10" s="46" t="s">
        <v>51</v>
      </c>
      <c r="L10" s="46" t="s">
        <v>52</v>
      </c>
      <c r="M10" s="46" t="s">
        <v>53</v>
      </c>
      <c r="N10" s="46" t="s">
        <v>54</v>
      </c>
      <c r="O10" s="46" t="s">
        <v>55</v>
      </c>
      <c r="P10" s="46" t="s">
        <v>56</v>
      </c>
      <c r="Q10" s="46" t="s">
        <v>57</v>
      </c>
    </row>
    <row r="11" spans="1:29">
      <c r="A11" s="45" t="s">
        <v>6</v>
      </c>
      <c r="B11" s="45">
        <v>10</v>
      </c>
      <c r="D11" s="46" t="s">
        <v>144</v>
      </c>
      <c r="E11" s="45" t="s">
        <v>128</v>
      </c>
      <c r="F11" s="46" t="s">
        <v>58</v>
      </c>
      <c r="G11" s="46" t="s">
        <v>59</v>
      </c>
      <c r="H11" s="46" t="s">
        <v>151</v>
      </c>
      <c r="I11" s="46" t="s">
        <v>156</v>
      </c>
      <c r="J11" s="46" t="s">
        <v>60</v>
      </c>
      <c r="K11" s="46" t="s">
        <v>107</v>
      </c>
    </row>
    <row r="12" spans="1:29">
      <c r="A12" s="45" t="s">
        <v>7</v>
      </c>
      <c r="B12" s="45">
        <v>11</v>
      </c>
      <c r="D12" s="46" t="s">
        <v>145</v>
      </c>
      <c r="E12" s="45" t="s">
        <v>129</v>
      </c>
      <c r="F12" s="46" t="s">
        <v>61</v>
      </c>
      <c r="G12" s="46" t="s">
        <v>62</v>
      </c>
      <c r="H12" s="46" t="s">
        <v>63</v>
      </c>
    </row>
    <row r="13" spans="1:29">
      <c r="A13" s="45" t="s">
        <v>8</v>
      </c>
      <c r="B13" s="45">
        <v>12</v>
      </c>
      <c r="D13" s="46" t="s">
        <v>146</v>
      </c>
      <c r="E13" s="45" t="s">
        <v>130</v>
      </c>
      <c r="F13" s="46" t="s">
        <v>158</v>
      </c>
      <c r="G13" s="46" t="s">
        <v>64</v>
      </c>
      <c r="H13" s="46" t="s">
        <v>65</v>
      </c>
      <c r="I13" s="46" t="s">
        <v>66</v>
      </c>
    </row>
    <row r="14" spans="1:29">
      <c r="A14" s="45" t="s">
        <v>9</v>
      </c>
      <c r="B14" s="45">
        <v>13</v>
      </c>
      <c r="D14" s="46" t="s">
        <v>147</v>
      </c>
      <c r="E14" s="45" t="s">
        <v>131</v>
      </c>
      <c r="F14" s="46" t="s">
        <v>67</v>
      </c>
      <c r="G14" s="46" t="s">
        <v>68</v>
      </c>
      <c r="H14" s="46" t="s">
        <v>69</v>
      </c>
    </row>
    <row r="15" spans="1:29">
      <c r="A15" s="45" t="s">
        <v>10</v>
      </c>
      <c r="B15" s="45">
        <v>14</v>
      </c>
      <c r="D15" s="46" t="s">
        <v>148</v>
      </c>
      <c r="E15" s="45" t="s">
        <v>132</v>
      </c>
      <c r="F15" s="46" t="s">
        <v>70</v>
      </c>
      <c r="G15" s="46" t="s">
        <v>71</v>
      </c>
      <c r="H15" s="46" t="s">
        <v>72</v>
      </c>
    </row>
    <row r="16" spans="1:29">
      <c r="A16" s="45" t="s">
        <v>11</v>
      </c>
      <c r="B16" s="45">
        <v>15</v>
      </c>
      <c r="D16" s="46" t="s">
        <v>149</v>
      </c>
      <c r="E16" s="45" t="s">
        <v>133</v>
      </c>
      <c r="F16" s="46" t="s">
        <v>73</v>
      </c>
      <c r="G16" s="46" t="s">
        <v>152</v>
      </c>
    </row>
    <row r="17" spans="1:14">
      <c r="A17" s="45" t="s">
        <v>12</v>
      </c>
      <c r="B17" s="45">
        <v>16</v>
      </c>
      <c r="D17" s="46" t="s">
        <v>150</v>
      </c>
      <c r="E17" s="45" t="s">
        <v>134</v>
      </c>
      <c r="F17" s="46" t="s">
        <v>74</v>
      </c>
      <c r="G17" s="46" t="s">
        <v>75</v>
      </c>
      <c r="H17" s="46" t="s">
        <v>76</v>
      </c>
    </row>
    <row r="18" spans="1:14">
      <c r="A18" s="45" t="s">
        <v>13</v>
      </c>
      <c r="B18" s="45">
        <v>17</v>
      </c>
      <c r="D18" s="46" t="s">
        <v>77</v>
      </c>
      <c r="E18" s="45" t="s">
        <v>135</v>
      </c>
      <c r="F18" s="46" t="s">
        <v>78</v>
      </c>
      <c r="G18" s="46" t="s">
        <v>79</v>
      </c>
    </row>
    <row r="19" spans="1:14">
      <c r="A19" s="45" t="s">
        <v>14</v>
      </c>
      <c r="B19" s="45">
        <v>18</v>
      </c>
      <c r="D19" s="46" t="s">
        <v>154</v>
      </c>
      <c r="E19" s="45" t="s">
        <v>136</v>
      </c>
      <c r="F19" s="46" t="s">
        <v>80</v>
      </c>
      <c r="G19" s="46" t="s">
        <v>81</v>
      </c>
      <c r="H19" s="46" t="s">
        <v>82</v>
      </c>
      <c r="I19" s="46" t="s">
        <v>83</v>
      </c>
      <c r="J19" s="46" t="s">
        <v>84</v>
      </c>
      <c r="K19" s="46" t="s">
        <v>85</v>
      </c>
      <c r="L19" s="46" t="s">
        <v>105</v>
      </c>
      <c r="M19" s="46" t="s">
        <v>86</v>
      </c>
      <c r="N19" s="46" t="s">
        <v>87</v>
      </c>
    </row>
    <row r="20" spans="1:14">
      <c r="A20" s="45" t="s">
        <v>15</v>
      </c>
      <c r="B20" s="45">
        <v>19</v>
      </c>
      <c r="D20" s="46" t="s">
        <v>153</v>
      </c>
      <c r="E20" s="45" t="s">
        <v>137</v>
      </c>
      <c r="F20" s="46" t="s">
        <v>88</v>
      </c>
      <c r="G20" s="46" t="s">
        <v>89</v>
      </c>
    </row>
    <row r="21" spans="1:14">
      <c r="A21" s="45" t="s">
        <v>16</v>
      </c>
      <c r="B21" s="45">
        <v>20</v>
      </c>
      <c r="D21" s="46" t="s">
        <v>90</v>
      </c>
      <c r="E21" s="45" t="s">
        <v>138</v>
      </c>
      <c r="F21" s="46" t="s">
        <v>90</v>
      </c>
    </row>
    <row r="22" spans="1:14">
      <c r="A22" s="45" t="s">
        <v>139</v>
      </c>
      <c r="B22" s="45">
        <v>21</v>
      </c>
    </row>
    <row r="23" spans="1:14">
      <c r="A23" s="45" t="s">
        <v>17</v>
      </c>
      <c r="B23" s="45">
        <v>22</v>
      </c>
      <c r="D23" s="45" t="s">
        <v>108</v>
      </c>
    </row>
    <row r="24" spans="1:14">
      <c r="A24" s="45" t="s">
        <v>18</v>
      </c>
      <c r="B24" s="45">
        <v>23</v>
      </c>
      <c r="D24" s="45" t="s">
        <v>109</v>
      </c>
    </row>
    <row r="25" spans="1:14">
      <c r="A25" s="45" t="s">
        <v>19</v>
      </c>
      <c r="B25" s="45">
        <v>24</v>
      </c>
    </row>
    <row r="26" spans="1:14">
      <c r="A26" s="45" t="s">
        <v>20</v>
      </c>
      <c r="B26" s="45">
        <v>25</v>
      </c>
      <c r="D26" s="45" t="s">
        <v>99</v>
      </c>
    </row>
    <row r="27" spans="1:14">
      <c r="A27" s="45" t="s">
        <v>21</v>
      </c>
      <c r="B27" s="45">
        <v>26</v>
      </c>
      <c r="D27" s="45" t="s">
        <v>110</v>
      </c>
    </row>
    <row r="28" spans="1:14">
      <c r="A28" s="45" t="s">
        <v>22</v>
      </c>
      <c r="B28" s="45">
        <v>27</v>
      </c>
    </row>
    <row r="29" spans="1:14">
      <c r="A29" s="45" t="s">
        <v>23</v>
      </c>
      <c r="B29" s="45">
        <v>28</v>
      </c>
      <c r="D29" s="47">
        <v>0</v>
      </c>
      <c r="E29" s="48">
        <v>0</v>
      </c>
    </row>
    <row r="30" spans="1:14">
      <c r="A30" s="45" t="s">
        <v>24</v>
      </c>
      <c r="B30" s="45">
        <v>29</v>
      </c>
      <c r="D30" s="47">
        <v>0.2</v>
      </c>
      <c r="E30" s="48">
        <v>10</v>
      </c>
    </row>
    <row r="31" spans="1:14">
      <c r="A31" s="45" t="s">
        <v>25</v>
      </c>
      <c r="B31" s="45">
        <v>30</v>
      </c>
      <c r="D31" s="47">
        <v>0.3</v>
      </c>
      <c r="E31" s="48">
        <v>15</v>
      </c>
    </row>
    <row r="32" spans="1:14">
      <c r="A32" s="45" t="s">
        <v>26</v>
      </c>
      <c r="B32" s="45">
        <v>31</v>
      </c>
      <c r="D32" s="47">
        <v>0.4</v>
      </c>
      <c r="E32" s="48">
        <v>20</v>
      </c>
    </row>
    <row r="33" spans="1:8">
      <c r="A33" s="45" t="s">
        <v>27</v>
      </c>
      <c r="B33" s="45">
        <v>32</v>
      </c>
    </row>
    <row r="34" spans="1:8">
      <c r="A34" s="45" t="s">
        <v>29</v>
      </c>
      <c r="B34" s="45">
        <v>33</v>
      </c>
      <c r="D34" s="45" t="s">
        <v>174</v>
      </c>
    </row>
    <row r="35" spans="1:8">
      <c r="A35" s="45" t="s">
        <v>30</v>
      </c>
      <c r="B35" s="45">
        <v>34</v>
      </c>
      <c r="D35" s="45" t="s">
        <v>175</v>
      </c>
    </row>
    <row r="36" spans="1:8">
      <c r="A36" s="45" t="s">
        <v>31</v>
      </c>
      <c r="B36" s="45">
        <v>35</v>
      </c>
    </row>
    <row r="37" spans="1:8" ht="14.25">
      <c r="A37" s="45" t="s">
        <v>32</v>
      </c>
      <c r="B37" s="45">
        <v>36</v>
      </c>
      <c r="E37" s="49" t="e">
        <f>IF(入力!#REF!="令和元年",2019,"2020")</f>
        <v>#REF!</v>
      </c>
      <c r="F37" s="50"/>
      <c r="G37" s="50"/>
      <c r="H37" s="50"/>
    </row>
    <row r="38" spans="1:8" ht="14.25">
      <c r="A38" s="45" t="s">
        <v>34</v>
      </c>
      <c r="B38" s="45">
        <v>37</v>
      </c>
      <c r="E38" s="50"/>
      <c r="F38" s="50"/>
      <c r="G38" s="50"/>
      <c r="H38" s="50"/>
    </row>
    <row r="39" spans="1:8" ht="14.25">
      <c r="A39" s="45" t="s">
        <v>35</v>
      </c>
      <c r="B39" s="45">
        <v>38</v>
      </c>
      <c r="E39" s="50"/>
      <c r="F39" s="50"/>
      <c r="G39" s="50"/>
      <c r="H39" s="50"/>
    </row>
    <row r="40" spans="1:8" ht="14.25">
      <c r="A40" s="45" t="s">
        <v>36</v>
      </c>
      <c r="B40" s="45">
        <v>39</v>
      </c>
      <c r="E40" s="50"/>
      <c r="F40" s="50"/>
      <c r="G40" s="50"/>
      <c r="H40" s="50"/>
    </row>
    <row r="41" spans="1:8" ht="14.25">
      <c r="A41" s="45" t="s">
        <v>37</v>
      </c>
      <c r="B41" s="45">
        <v>40</v>
      </c>
      <c r="E41" s="50" t="e">
        <f>IF(E37&gt;2019,"令和",IF(E37=2019,IF(入力!#REF!&gt;4,"令和","平成"),"平成"))</f>
        <v>#REF!</v>
      </c>
      <c r="F41" s="50" t="e">
        <f>IF(E37&gt;2019,"元",IF(E37=2019,IF(入力!#REF!&gt;4,"元","31"),"31"))</f>
        <v>#REF!</v>
      </c>
      <c r="G41" s="50" t="e">
        <f>IF(E37&gt;2020,"令和",IF(G37=2020,IF(入力!#REF!&gt;1,"令和","平成"),"平成"))</f>
        <v>#REF!</v>
      </c>
      <c r="H41" s="50" t="e">
        <f>IF(E37&gt;2020,"2",IF(E37=2020,IF(入力!#REF!&gt;1,"2","元"),"元"))</f>
        <v>#REF!</v>
      </c>
    </row>
    <row r="42" spans="1:8" ht="14.25">
      <c r="A42" s="45" t="s">
        <v>38</v>
      </c>
      <c r="B42" s="45">
        <v>41</v>
      </c>
      <c r="E42" s="50" t="e">
        <f>IF(E37&gt;2019,"令和",IF(E37=2019,IF(入力!#REF!&gt;4,"令和","平成"),"平成"))</f>
        <v>#REF!</v>
      </c>
      <c r="F42" s="50" t="e">
        <f>IF(E37&gt;2019,"元",IF(E37=2019,IF(入力!#REF!&gt;4,"元","31"),"31"))</f>
        <v>#REF!</v>
      </c>
      <c r="G42" s="50" t="e">
        <f>IF(E37&gt;2020,"令和",IF(E37=2020,IF(入力!#REF!&gt;1,"令和","平成"),"平成"))</f>
        <v>#REF!</v>
      </c>
      <c r="H42" s="50" t="e">
        <f>IF(E37&gt;2020,"2",IF(E37=2020,IF(入力!#REF!&gt;1,"2","元"),"元"))</f>
        <v>#REF!</v>
      </c>
    </row>
    <row r="43" spans="1:8" ht="14.25">
      <c r="A43" s="45" t="s">
        <v>39</v>
      </c>
      <c r="B43" s="45">
        <v>42</v>
      </c>
      <c r="E43" s="50" t="e">
        <f>IF(E37&gt;2019,"令和",IF(E37=2019,IF(入力!#REF!&gt;4,"令和","平成"),"平成"))</f>
        <v>#REF!</v>
      </c>
      <c r="F43" s="50" t="e">
        <f>IF(E37&gt;2019,"元",IF(E37=2019,IF(入力!#REF!&gt;4,"元","31"),"31"))</f>
        <v>#REF!</v>
      </c>
      <c r="G43" s="50" t="e">
        <f>IF(E37&gt;2020,"令和",IF(E37=2020,IF(入力!#REF!&gt;1,"令和","平成"),"平成"))</f>
        <v>#REF!</v>
      </c>
      <c r="H43" s="50" t="e">
        <f>IF(E37&gt;2020,"2",IF(E37=2020,IF(入力!#REF!&gt;1,"2","元"),"元"))</f>
        <v>#REF!</v>
      </c>
    </row>
    <row r="44" spans="1:8">
      <c r="A44" s="45" t="s">
        <v>40</v>
      </c>
      <c r="B44" s="45">
        <v>43</v>
      </c>
    </row>
    <row r="45" spans="1:8">
      <c r="A45" s="45" t="s">
        <v>41</v>
      </c>
      <c r="B45" s="45">
        <v>44</v>
      </c>
    </row>
    <row r="46" spans="1:8">
      <c r="A46" s="45" t="s">
        <v>42</v>
      </c>
      <c r="B46" s="45">
        <v>45</v>
      </c>
    </row>
    <row r="47" spans="1:8">
      <c r="A47" s="45" t="s">
        <v>43</v>
      </c>
      <c r="B47" s="45">
        <v>46</v>
      </c>
    </row>
    <row r="48" spans="1:8">
      <c r="A48" s="45" t="s">
        <v>44</v>
      </c>
      <c r="B48" s="45">
        <v>47</v>
      </c>
    </row>
    <row r="49" spans="1:2">
      <c r="A49" s="45" t="s">
        <v>45</v>
      </c>
      <c r="B49" s="45">
        <v>48</v>
      </c>
    </row>
    <row r="50" spans="1:2">
      <c r="A50" s="45" t="s">
        <v>46</v>
      </c>
      <c r="B50" s="45">
        <v>49</v>
      </c>
    </row>
    <row r="51" spans="1:2">
      <c r="A51" s="45" t="s">
        <v>47</v>
      </c>
      <c r="B51" s="45">
        <v>50</v>
      </c>
    </row>
    <row r="52" spans="1:2">
      <c r="A52" s="45" t="s">
        <v>48</v>
      </c>
      <c r="B52" s="45">
        <v>51</v>
      </c>
    </row>
    <row r="53" spans="1:2">
      <c r="A53" s="45" t="s">
        <v>49</v>
      </c>
      <c r="B53" s="45">
        <v>52</v>
      </c>
    </row>
    <row r="54" spans="1:2">
      <c r="A54" s="45" t="s">
        <v>155</v>
      </c>
      <c r="B54" s="45">
        <v>53</v>
      </c>
    </row>
    <row r="55" spans="1:2">
      <c r="A55" s="45" t="s">
        <v>50</v>
      </c>
      <c r="B55" s="45">
        <v>54</v>
      </c>
    </row>
    <row r="56" spans="1:2">
      <c r="A56" s="45" t="s">
        <v>51</v>
      </c>
      <c r="B56" s="45">
        <v>55</v>
      </c>
    </row>
    <row r="57" spans="1:2">
      <c r="A57" s="45" t="s">
        <v>52</v>
      </c>
      <c r="B57" s="45">
        <v>56</v>
      </c>
    </row>
    <row r="58" spans="1:2">
      <c r="A58" s="45" t="s">
        <v>53</v>
      </c>
      <c r="B58" s="45">
        <v>57</v>
      </c>
    </row>
    <row r="59" spans="1:2">
      <c r="A59" s="45" t="s">
        <v>54</v>
      </c>
      <c r="B59" s="45">
        <v>58</v>
      </c>
    </row>
    <row r="60" spans="1:2">
      <c r="A60" s="45" t="s">
        <v>55</v>
      </c>
      <c r="B60" s="45">
        <v>59</v>
      </c>
    </row>
    <row r="61" spans="1:2">
      <c r="A61" s="45" t="s">
        <v>56</v>
      </c>
      <c r="B61" s="45">
        <v>60</v>
      </c>
    </row>
    <row r="62" spans="1:2">
      <c r="A62" s="45" t="s">
        <v>57</v>
      </c>
      <c r="B62" s="45">
        <v>61</v>
      </c>
    </row>
    <row r="63" spans="1:2">
      <c r="A63" s="45" t="s">
        <v>58</v>
      </c>
      <c r="B63" s="45">
        <v>62</v>
      </c>
    </row>
    <row r="64" spans="1:2">
      <c r="A64" s="45" t="s">
        <v>59</v>
      </c>
      <c r="B64" s="45">
        <v>63</v>
      </c>
    </row>
    <row r="65" spans="1:2">
      <c r="A65" s="45" t="s">
        <v>151</v>
      </c>
      <c r="B65" s="45">
        <v>64</v>
      </c>
    </row>
    <row r="66" spans="1:2">
      <c r="A66" s="45" t="s">
        <v>156</v>
      </c>
      <c r="B66" s="45">
        <v>65</v>
      </c>
    </row>
    <row r="67" spans="1:2">
      <c r="A67" s="45" t="s">
        <v>60</v>
      </c>
      <c r="B67" s="45">
        <v>66</v>
      </c>
    </row>
    <row r="68" spans="1:2">
      <c r="A68" s="45" t="s">
        <v>157</v>
      </c>
      <c r="B68" s="45">
        <v>67</v>
      </c>
    </row>
    <row r="69" spans="1:2">
      <c r="A69" s="45" t="s">
        <v>61</v>
      </c>
      <c r="B69" s="45">
        <v>68</v>
      </c>
    </row>
    <row r="70" spans="1:2">
      <c r="A70" s="45" t="s">
        <v>62</v>
      </c>
      <c r="B70" s="45">
        <v>69</v>
      </c>
    </row>
    <row r="71" spans="1:2">
      <c r="A71" s="45" t="s">
        <v>63</v>
      </c>
      <c r="B71" s="45">
        <v>70</v>
      </c>
    </row>
    <row r="72" spans="1:2">
      <c r="A72" s="45" t="s">
        <v>158</v>
      </c>
      <c r="B72" s="45">
        <v>71</v>
      </c>
    </row>
    <row r="73" spans="1:2">
      <c r="A73" s="45" t="s">
        <v>64</v>
      </c>
      <c r="B73" s="45">
        <v>72</v>
      </c>
    </row>
    <row r="74" spans="1:2">
      <c r="A74" s="45" t="s">
        <v>65</v>
      </c>
      <c r="B74" s="45">
        <v>73</v>
      </c>
    </row>
    <row r="75" spans="1:2">
      <c r="A75" s="45" t="s">
        <v>66</v>
      </c>
      <c r="B75" s="45">
        <v>74</v>
      </c>
    </row>
    <row r="76" spans="1:2">
      <c r="A76" s="45" t="s">
        <v>67</v>
      </c>
      <c r="B76" s="45">
        <v>75</v>
      </c>
    </row>
    <row r="77" spans="1:2">
      <c r="A77" s="45" t="s">
        <v>68</v>
      </c>
      <c r="B77" s="45">
        <v>76</v>
      </c>
    </row>
    <row r="78" spans="1:2">
      <c r="A78" s="45" t="s">
        <v>69</v>
      </c>
      <c r="B78" s="45">
        <v>77</v>
      </c>
    </row>
    <row r="79" spans="1:2">
      <c r="A79" s="45" t="s">
        <v>70</v>
      </c>
      <c r="B79" s="45">
        <v>78</v>
      </c>
    </row>
    <row r="80" spans="1:2">
      <c r="A80" s="45" t="s">
        <v>71</v>
      </c>
      <c r="B80" s="45">
        <v>79</v>
      </c>
    </row>
    <row r="81" spans="1:2">
      <c r="A81" s="45" t="s">
        <v>72</v>
      </c>
      <c r="B81" s="45">
        <v>80</v>
      </c>
    </row>
    <row r="82" spans="1:2">
      <c r="A82" s="45" t="s">
        <v>73</v>
      </c>
      <c r="B82" s="45">
        <v>81</v>
      </c>
    </row>
    <row r="83" spans="1:2">
      <c r="A83" s="45" t="s">
        <v>152</v>
      </c>
      <c r="B83" s="45">
        <v>82</v>
      </c>
    </row>
    <row r="84" spans="1:2">
      <c r="A84" s="45" t="s">
        <v>74</v>
      </c>
      <c r="B84" s="45">
        <v>83</v>
      </c>
    </row>
    <row r="85" spans="1:2">
      <c r="A85" s="45" t="s">
        <v>75</v>
      </c>
      <c r="B85" s="45">
        <v>84</v>
      </c>
    </row>
    <row r="86" spans="1:2">
      <c r="A86" s="45" t="s">
        <v>76</v>
      </c>
      <c r="B86" s="45">
        <v>85</v>
      </c>
    </row>
    <row r="87" spans="1:2">
      <c r="A87" s="45" t="s">
        <v>78</v>
      </c>
      <c r="B87" s="45">
        <v>86</v>
      </c>
    </row>
    <row r="88" spans="1:2">
      <c r="A88" s="45" t="s">
        <v>79</v>
      </c>
      <c r="B88" s="45">
        <v>87</v>
      </c>
    </row>
    <row r="89" spans="1:2">
      <c r="A89" s="45" t="s">
        <v>80</v>
      </c>
      <c r="B89" s="45">
        <v>88</v>
      </c>
    </row>
    <row r="90" spans="1:2">
      <c r="A90" s="45" t="s">
        <v>81</v>
      </c>
      <c r="B90" s="45">
        <v>89</v>
      </c>
    </row>
    <row r="91" spans="1:2">
      <c r="A91" s="45" t="s">
        <v>82</v>
      </c>
      <c r="B91" s="45">
        <v>90</v>
      </c>
    </row>
    <row r="92" spans="1:2">
      <c r="A92" s="45" t="s">
        <v>83</v>
      </c>
      <c r="B92" s="45">
        <v>91</v>
      </c>
    </row>
    <row r="93" spans="1:2">
      <c r="A93" s="45" t="s">
        <v>84</v>
      </c>
      <c r="B93" s="45">
        <v>92</v>
      </c>
    </row>
    <row r="94" spans="1:2">
      <c r="A94" s="45" t="s">
        <v>85</v>
      </c>
      <c r="B94" s="45">
        <v>93</v>
      </c>
    </row>
    <row r="95" spans="1:2">
      <c r="A95" s="45" t="s">
        <v>105</v>
      </c>
      <c r="B95" s="45">
        <v>94</v>
      </c>
    </row>
    <row r="96" spans="1:2">
      <c r="A96" s="45" t="s">
        <v>86</v>
      </c>
      <c r="B96" s="45">
        <v>95</v>
      </c>
    </row>
    <row r="97" spans="1:2">
      <c r="A97" s="45" t="s">
        <v>87</v>
      </c>
      <c r="B97" s="45">
        <v>96</v>
      </c>
    </row>
    <row r="98" spans="1:2">
      <c r="A98" s="45" t="s">
        <v>88</v>
      </c>
      <c r="B98" s="45">
        <v>97</v>
      </c>
    </row>
    <row r="99" spans="1:2">
      <c r="A99" s="45" t="s">
        <v>89</v>
      </c>
      <c r="B99" s="45">
        <v>98</v>
      </c>
    </row>
    <row r="100" spans="1:2">
      <c r="A100" s="45" t="s">
        <v>90</v>
      </c>
      <c r="B100" s="45">
        <v>99</v>
      </c>
    </row>
  </sheetData>
  <sheetProtection algorithmName="SHA-512" hashValue="EH3OAXaHDTx5hHKc3SD5HSKVB5TM2IvWqSNR+yopeOZTBlvd+Q8MASnVpVisGZJ0j17RzqJYngLpW+Qfuzv8yA==" saltValue="DtDWydUk+UHn7XAoYdw35w==" spinCount="100000" sheet="1" objects="1" scenarios="1"/>
  <phoneticPr fontId="2"/>
  <pageMargins left="0.7" right="0.7" top="0.75" bottom="0.75" header="0.3" footer="0.3"/>
  <pageSetup paperSize="9" orientation="portrait"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29</vt:i4>
      </vt:variant>
    </vt:vector>
  </HeadingPairs>
  <TitlesOfParts>
    <vt:vector size="32" baseType="lpstr">
      <vt:lpstr>入力</vt:lpstr>
      <vt:lpstr>印刷画面</vt:lpstr>
      <vt:lpstr>産業分類</vt:lpstr>
      <vt:lpstr>印刷画面!Print_Area</vt:lpstr>
      <vt:lpstr>入力!Print_Area</vt:lpstr>
      <vt:lpstr>サービス業_他に分類されないもの</vt:lpstr>
      <vt:lpstr>医療_福祉</vt:lpstr>
      <vt:lpstr>運輸業_郵便業</vt:lpstr>
      <vt:lpstr>卸売業_小売業</vt:lpstr>
      <vt:lpstr>学術研究_専門・技術サービス業</vt:lpstr>
      <vt:lpstr>漁業</vt:lpstr>
      <vt:lpstr>教育_学習支援業</vt:lpstr>
      <vt:lpstr>金融業_保険業</vt:lpstr>
      <vt:lpstr>建設業</vt:lpstr>
      <vt:lpstr>公務_他に分類されるものを除く</vt:lpstr>
      <vt:lpstr>口座種別</vt:lpstr>
      <vt:lpstr>鉱業_採石業_砂利採取業</vt:lpstr>
      <vt:lpstr>宿泊業_飲食サービス業</vt:lpstr>
      <vt:lpstr>情報通信業</vt:lpstr>
      <vt:lpstr>申請額</vt:lpstr>
      <vt:lpstr>生活関連サービス業_娯楽業</vt:lpstr>
      <vt:lpstr>製造業</vt:lpstr>
      <vt:lpstr>大分類</vt:lpstr>
      <vt:lpstr>中分類</vt:lpstr>
      <vt:lpstr>電気・ガス・熱供給・水道業</vt:lpstr>
      <vt:lpstr>農業_林業</vt:lpstr>
      <vt:lpstr>廃棄物処理業</vt:lpstr>
      <vt:lpstr>比較年</vt:lpstr>
      <vt:lpstr>不動産業_物品賃貸業</vt:lpstr>
      <vt:lpstr>複合サービス事業</vt:lpstr>
      <vt:lpstr>分類不能の産業</vt:lpstr>
      <vt:lpstr>有無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都市建設課　覚知</dc:creator>
  <cp:lastModifiedBy>産業振興課　奥村</cp:lastModifiedBy>
  <cp:lastPrinted>2022-05-18T02:34:10Z</cp:lastPrinted>
  <dcterms:created xsi:type="dcterms:W3CDTF">2021-09-24T07:03:24Z</dcterms:created>
  <dcterms:modified xsi:type="dcterms:W3CDTF">2022-06-14T00:01:50Z</dcterms:modified>
</cp:coreProperties>
</file>