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X:\経営比較分析表\R1(H30決算)\【経営比較分析表】2018_173614_46_1718\"/>
    </mc:Choice>
  </mc:AlternateContent>
  <xr:revisionPtr revIDLastSave="0" documentId="12_ncr:500000_{66B02315-6605-49EA-8B50-A59448DD2F4F}" xr6:coauthVersionLast="31" xr6:coauthVersionMax="31" xr10:uidLastSave="{00000000-0000-0000-0000-000000000000}"/>
  <workbookProtection workbookAlgorithmName="SHA-512" workbookHashValue="3yOD5nzOIg20Wo6qEoFVJVXszp7rL1uSP1pUDHztTXyzXSXDn/sNt5uipfSD6Js5aTrNHKiWo07BubqKCUkpqA==" workbookSaltValue="qqptdfGjn3Eu/9rlK5qf1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<sst xmlns="http://schemas.openxmlformats.org/spreadsheetml/2006/main" count="245" uniqueCount="111">
  <si>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</si>
  <si>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</si>
  <si>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</si>
  <si>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</si>
  <si>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</si>
  <si>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</si>
  <si>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</si>
  <si>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</si>
  <si>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</si>
  <si>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</si>
  <si>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</si>
  <si>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</si>
  <si>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</si>
  <si>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</si>
  <si>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</si>
  <si>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</si>
  <si>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</si>
  <si>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</si>
  <si>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</si>
  <si>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</si>
  <si>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</si>
  <si>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</si>
  <si>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</si>
  <si>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</si>
  <si>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</si>
  <si>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</si>
  <si>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</si>
  <si>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</si>
  <si>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</si>
  <si>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</si>
  <si>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</si>
  <si>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</si>
  <si>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</si>
  <si>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</si>
  <si>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</si>
  <si>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</si>
  <si>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</si>
  <si>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</si>
  <si>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</si>
  <si>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</si>
  <si>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</si>
  <si>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</si>
  <si>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</si>
  <si>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</si>
  <si>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</si>
  <si>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</si>
  <si>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</si>
  <si>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</si>
  <si>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</si>
  <si>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</si>
  <si>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</si>
  <si>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</si>
  <si>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</si>
  <si>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</si>
  <si>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</si>
  <si>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</si>
  <si>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</si>
  <si>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</si>
  <si>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</si>
  <si>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</si>
  <si>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</si>
  <si>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</si>
  <si>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</si>
  <si>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</si>
  <si>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</si>
  <si>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</si>
  <si>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</si>
  <si>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</si>
  <si>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</si>
  <si>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</si>
  <si>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</si>
  <si>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</si>
  <si>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</si>
  <si>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</si>
  <si>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</si>
  <si>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</si>
  <si>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</si>
  <si>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</si>
  <si>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</si>
  <si>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</si>
  <si>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</si>
  <si>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</si>
  <si>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</si>
  <si>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</si>
  <si>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</si>
  <si>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</si>
  <si>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</si>
  <si>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</si>
  <si>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</si>
  <si>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</si>
  <si>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</si>
  <si>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</si>
  <si>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</si>
  <si>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</si>
  <si>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</si>
  <si>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</si>
  <si>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</si>
  <si>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</si>
  <si>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</si>
  <si>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</si>
  <si>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</si>
  <si>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</si>
  <si>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</si>
  <si>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</si>
  <si>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</si>
  <si>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</si>
  <si>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</si>
  <si>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</si>
  <si>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して、有形固定資産減価償却率や管渠老朽化率、管渠改善率はともに低く、法定耐用年数に近い、もしくは超過した資産は見受けられない。現在、管渠については、カメラ調査や耐震化工事を定期的に実施し、適正な維持管理に努めている。また、ポンプ場や処理場については、設備更新工事を計画的に実施し、長寿命化に努めている。</t>
    <rPh sb="1" eb="3">
      <t>ルイジ</t>
    </rPh>
    <rPh sb="3" eb="5">
      <t>ダンタイ</t>
    </rPh>
    <rPh sb="6" eb="8">
      <t>ヒカク</t>
    </rPh>
    <rPh sb="11" eb="13">
      <t>ユウケイ</t>
    </rPh>
    <rPh sb="13" eb="15">
      <t>コテイ</t>
    </rPh>
    <rPh sb="15" eb="17">
      <t>シサン</t>
    </rPh>
    <rPh sb="17" eb="19">
      <t>ゲンカ</t>
    </rPh>
    <rPh sb="19" eb="21">
      <t>ショウキャク</t>
    </rPh>
    <rPh sb="21" eb="22">
      <t>リツ</t>
    </rPh>
    <rPh sb="23" eb="25">
      <t>カンキョ</t>
    </rPh>
    <rPh sb="25" eb="28">
      <t>ロウキュウカ</t>
    </rPh>
    <rPh sb="28" eb="29">
      <t>リツ</t>
    </rPh>
    <rPh sb="30" eb="32">
      <t>カンキョ</t>
    </rPh>
    <rPh sb="32" eb="34">
      <t>カイゼン</t>
    </rPh>
    <rPh sb="34" eb="35">
      <t>リツ</t>
    </rPh>
    <rPh sb="39" eb="40">
      <t>ヒク</t>
    </rPh>
    <rPh sb="42" eb="44">
      <t>ホウテイ</t>
    </rPh>
    <rPh sb="44" eb="46">
      <t>タイヨウ</t>
    </rPh>
    <rPh sb="46" eb="48">
      <t>ネンスウ</t>
    </rPh>
    <rPh sb="49" eb="50">
      <t>チカ</t>
    </rPh>
    <rPh sb="56" eb="58">
      <t>チョウカ</t>
    </rPh>
    <rPh sb="60" eb="62">
      <t>シサン</t>
    </rPh>
    <rPh sb="63" eb="65">
      <t>ミウ</t>
    </rPh>
    <rPh sb="71" eb="73">
      <t>ゲンザイ</t>
    </rPh>
    <rPh sb="74" eb="76">
      <t>カンキョ</t>
    </rPh>
    <rPh sb="85" eb="87">
      <t>チョウサ</t>
    </rPh>
    <rPh sb="88" eb="91">
      <t>タイシンカ</t>
    </rPh>
    <rPh sb="91" eb="93">
      <t>コウジ</t>
    </rPh>
    <rPh sb="94" eb="97">
      <t>テイキテキ</t>
    </rPh>
    <rPh sb="98" eb="100">
      <t>ジッシ</t>
    </rPh>
    <rPh sb="102" eb="104">
      <t>テキセイ</t>
    </rPh>
    <rPh sb="105" eb="107">
      <t>イジ</t>
    </rPh>
    <rPh sb="107" eb="109">
      <t>カンリ</t>
    </rPh>
    <rPh sb="110" eb="111">
      <t>ツト</t>
    </rPh>
    <rPh sb="122" eb="123">
      <t>ジョウ</t>
    </rPh>
    <rPh sb="124" eb="127">
      <t>ショリジョウ</t>
    </rPh>
    <rPh sb="133" eb="135">
      <t>セツビ</t>
    </rPh>
    <rPh sb="135" eb="137">
      <t>コウシン</t>
    </rPh>
    <rPh sb="137" eb="139">
      <t>コウジ</t>
    </rPh>
    <rPh sb="140" eb="143">
      <t>ケイカクテキ</t>
    </rPh>
    <rPh sb="144" eb="146">
      <t>ジッシ</t>
    </rPh>
    <rPh sb="148" eb="152">
      <t>チョウジュミョウカ</t>
    </rPh>
    <rPh sb="153" eb="154">
      <t>ツト</t>
    </rPh>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</si>
  <si>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rPh sb="1" eb="3">
      <t>コンゴ</t>
    </rPh>
    <rPh sb="4" eb="6">
      <t>カンキョ</t>
    </rPh>
    <rPh sb="10" eb="11">
      <t>ジョウ</t>
    </rPh>
    <rPh sb="12" eb="15">
      <t>ショリジョウ</t>
    </rPh>
    <rPh sb="16" eb="19">
      <t>ロウキュウカ</t>
    </rPh>
    <rPh sb="20" eb="21">
      <t>スス</t>
    </rPh>
    <rPh sb="23" eb="25">
      <t>コウシン</t>
    </rPh>
    <rPh sb="28" eb="30">
      <t>シシュツ</t>
    </rPh>
    <rPh sb="31" eb="33">
      <t>ゾウカ</t>
    </rPh>
    <rPh sb="34" eb="36">
      <t>ミコ</t>
    </rPh>
    <rPh sb="40" eb="42">
      <t>カダイ</t>
    </rPh>
    <rPh sb="43" eb="45">
      <t>トウシ</t>
    </rPh>
    <rPh sb="46" eb="47">
      <t>サ</t>
    </rPh>
    <rPh sb="52" eb="54">
      <t>セイビ</t>
    </rPh>
    <rPh sb="55" eb="57">
      <t>ソクシン</t>
    </rPh>
    <rPh sb="59" eb="61">
      <t>ヒツヨウ</t>
    </rPh>
    <rPh sb="65" eb="67">
      <t>シュウニュウ</t>
    </rPh>
    <rPh sb="67" eb="69">
      <t>ゾウカ</t>
    </rPh>
    <rPh sb="69" eb="70">
      <t>サク</t>
    </rPh>
    <rPh sb="74" eb="77">
      <t>ゲスイドウ</t>
    </rPh>
    <rPh sb="79" eb="81">
      <t>セツゾク</t>
    </rPh>
    <rPh sb="81" eb="83">
      <t>ソクシン</t>
    </rPh>
    <rPh sb="84" eb="86">
      <t>コッコ</t>
    </rPh>
    <rPh sb="86" eb="89">
      <t>ホジョキン</t>
    </rPh>
    <rPh sb="90" eb="92">
      <t>カツヨウ</t>
    </rPh>
    <rPh sb="94" eb="96">
      <t>ザイゲン</t>
    </rPh>
    <rPh sb="97" eb="99">
      <t>カクホ</t>
    </rPh>
    <rPh sb="100" eb="101">
      <t>ハカ</t>
    </rPh>
    <rPh sb="107" eb="110">
      <t>シヨウリョウ</t>
    </rPh>
    <rPh sb="111" eb="113">
      <t>ミナオ</t>
    </rPh>
    <rPh sb="116" eb="118">
      <t>テキセイ</t>
    </rPh>
    <rPh sb="119" eb="122">
      <t>シヨウリョウ</t>
    </rPh>
    <rPh sb="123" eb="125">
      <t>セッテイ</t>
    </rPh>
    <rPh sb="126" eb="128">
      <t>ケントウ</t>
    </rPh>
    <rPh sb="134" eb="138">
      <t>ミンカンイタク</t>
    </rPh>
    <rPh sb="140" eb="142">
      <t>アンカ</t>
    </rPh>
    <rPh sb="143" eb="145">
      <t>カンリ</t>
    </rPh>
    <rPh sb="146" eb="147">
      <t>サラ</t>
    </rPh>
    <rPh sb="148" eb="149">
      <t>オ</t>
    </rPh>
    <rPh sb="150" eb="151">
      <t>スス</t>
    </rPh>
    <rPh sb="153" eb="155">
      <t>シシュツ</t>
    </rPh>
    <rPh sb="156" eb="158">
      <t>サクゲン</t>
    </rPh>
    <phoneticPr fontId="4"/>
  </si>
  <si>
    <t>　経常収支比率は１００％を超え単年度収支が黒字であり、累積欠損金は発生していない。また、流動比率や経費回収率、水洗化率は１００％を下回っているものの、類似団体平均値と比較して適正である。一方、企業債残高は多く、施設利用率は低い状況である。全体として，経営状況は類似団体と比較して良好である。引き続き経営の健全化、効率化を図るため、今後も収入の増加、支出の削減を推し進める。</t>
    <rPh sb="1" eb="3">
      <t>ケイジョウ</t>
    </rPh>
    <rPh sb="3" eb="5">
      <t>シュウシ</t>
    </rPh>
    <rPh sb="5" eb="7">
      <t>ヒリツ</t>
    </rPh>
    <rPh sb="13" eb="14">
      <t>コ</t>
    </rPh>
    <rPh sb="15" eb="18">
      <t>タンネンド</t>
    </rPh>
    <rPh sb="18" eb="20">
      <t>シュウシ</t>
    </rPh>
    <rPh sb="21" eb="23">
      <t>クロジ</t>
    </rPh>
    <rPh sb="27" eb="29">
      <t>ルイセキ</t>
    </rPh>
    <rPh sb="29" eb="31">
      <t>ケッソン</t>
    </rPh>
    <rPh sb="31" eb="32">
      <t>キン</t>
    </rPh>
    <rPh sb="33" eb="35">
      <t>ハッセイ</t>
    </rPh>
    <rPh sb="44" eb="46">
      <t>リュウドウ</t>
    </rPh>
    <rPh sb="46" eb="48">
      <t>ヒリツ</t>
    </rPh>
    <rPh sb="49" eb="51">
      <t>ケイヒ</t>
    </rPh>
    <rPh sb="51" eb="53">
      <t>カイシュウ</t>
    </rPh>
    <rPh sb="53" eb="54">
      <t>リツ</t>
    </rPh>
    <rPh sb="55" eb="58">
      <t>スイセンカ</t>
    </rPh>
    <rPh sb="58" eb="59">
      <t>リツ</t>
    </rPh>
    <rPh sb="65" eb="67">
      <t>シタマワ</t>
    </rPh>
    <rPh sb="75" eb="77">
      <t>ルイジ</t>
    </rPh>
    <rPh sb="77" eb="79">
      <t>ダンタイ</t>
    </rPh>
    <rPh sb="79" eb="82">
      <t>ヘイキンチ</t>
    </rPh>
    <rPh sb="83" eb="85">
      <t>ヒカク</t>
    </rPh>
    <rPh sb="87" eb="89">
      <t>テキセイ</t>
    </rPh>
    <rPh sb="93" eb="95">
      <t>イッポウ</t>
    </rPh>
    <rPh sb="96" eb="98">
      <t>キギョウ</t>
    </rPh>
    <rPh sb="98" eb="99">
      <t>サイ</t>
    </rPh>
    <rPh sb="99" eb="100">
      <t>ザン</t>
    </rPh>
    <rPh sb="100" eb="101">
      <t>ダカ</t>
    </rPh>
    <rPh sb="102" eb="103">
      <t>オオ</t>
    </rPh>
    <rPh sb="105" eb="107">
      <t>シセツ</t>
    </rPh>
    <rPh sb="107" eb="109">
      <t>リヨウ</t>
    </rPh>
    <rPh sb="109" eb="110">
      <t>リツ</t>
    </rPh>
    <rPh sb="111" eb="112">
      <t>ヒク</t>
    </rPh>
    <rPh sb="113" eb="115">
      <t>ジョウキョウ</t>
    </rPh>
    <rPh sb="119" eb="121">
      <t>ゼンタイ</t>
    </rPh>
    <rPh sb="125" eb="127">
      <t>ケイエイ</t>
    </rPh>
    <rPh sb="127" eb="129">
      <t>ジョウキョウ</t>
    </rPh>
    <rPh sb="130" eb="132">
      <t>ルイジ</t>
    </rPh>
    <rPh sb="132" eb="134">
      <t>ダンタイ</t>
    </rPh>
    <rPh sb="135" eb="137">
      <t>ヒカク</t>
    </rPh>
    <rPh sb="139" eb="141">
      <t>リョウコウ</t>
    </rPh>
    <rPh sb="145" eb="146">
      <t>ヒ</t>
    </rPh>
    <rPh sb="147" eb="148">
      <t>ツヅ</t>
    </rPh>
    <rPh sb="149" eb="151">
      <t>ケイエイ</t>
    </rPh>
    <rPh sb="152" eb="155">
      <t>ケンゼンカ</t>
    </rPh>
    <rPh sb="156" eb="159">
      <t>コウリツカ</t>
    </rPh>
    <rPh sb="160" eb="161">
      <t>ハカ</t>
    </rPh>
    <rPh sb="165" eb="167">
      <t>コンゴ</t>
    </rPh>
    <rPh sb="168" eb="170">
      <t>シュウニュウ</t>
    </rPh>
    <rPh sb="171" eb="173">
      <t>ゾウカ</t>
    </rPh>
    <rPh sb="174" eb="176">
      <t>シシュツ</t>
    </rPh>
    <rPh sb="177" eb="179">
      <t>サクゲン</t>
    </rPh>
    <rPh sb="180" eb="181">
      <t>オ</t>
    </rPh>
    <rPh sb="182" eb="18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</si>
</sst>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0.42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C5-4249-A0CE-CC4277AD09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2.0499999999999998</c:v>
                </c:pt>
                <c:pt idx="3">
                  <c:v>0.01</c:v>
                </c:pt>
                <c:pt idx="4">
                  <c:v>0.01</c:v>
                </c:pt>
              </c:numCache>
            </c:numRef>
          </c:val>
          <c:smooth val="0"/>
          <c:extLst>
            <c:ext xmlns:c16="http://schemas.microsoft.com/office/drawing/2014/chart" uri="{C3380CC4-5D6E-409C-BE32-E72D297353CC}">
              <c16:uniqueId val="{00000001-B0C5-4249-A0CE-CC4277AD09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41.75</c:v>
                </c:pt>
                <c:pt idx="2">
                  <c:v>39.200000000000003</c:v>
                </c:pt>
                <c:pt idx="3">
                  <c:v>48.13</c:v>
                </c:pt>
                <c:pt idx="4">
                  <c:v>36.28</c:v>
                </c:pt>
              </c:numCache>
            </c:numRef>
          </c:val>
          <c:extLst>
            <c:ext xmlns:c16="http://schemas.microsoft.com/office/drawing/2014/chart" uri="{C3380CC4-5D6E-409C-BE32-E72D297353CC}">
              <c16:uniqueId val="{00000000-9347-486D-8FCC-3EC46D1CA8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52.31</c:v>
                </c:pt>
                <c:pt idx="2">
                  <c:v>60.65</c:v>
                </c:pt>
                <c:pt idx="3">
                  <c:v>51.75</c:v>
                </c:pt>
                <c:pt idx="4">
                  <c:v>50.68</c:v>
                </c:pt>
              </c:numCache>
            </c:numRef>
          </c:val>
          <c:smooth val="0"/>
          <c:extLst>
            <c:ext xmlns:c16="http://schemas.microsoft.com/office/drawing/2014/chart" uri="{C3380CC4-5D6E-409C-BE32-E72D297353CC}">
              <c16:uniqueId val="{00000001-9347-486D-8FCC-3EC46D1CA8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86.82</c:v>
                </c:pt>
                <c:pt idx="2">
                  <c:v>87.05</c:v>
                </c:pt>
                <c:pt idx="3">
                  <c:v>86.96</c:v>
                </c:pt>
                <c:pt idx="4">
                  <c:v>87.91</c:v>
                </c:pt>
              </c:numCache>
            </c:numRef>
          </c:val>
          <c:extLst>
            <c:ext xmlns:c16="http://schemas.microsoft.com/office/drawing/2014/chart" uri="{C3380CC4-5D6E-409C-BE32-E72D297353CC}">
              <c16:uniqueId val="{00000000-4940-40A0-A45C-2739CDECBB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84.32</c:v>
                </c:pt>
                <c:pt idx="2">
                  <c:v>84.58</c:v>
                </c:pt>
                <c:pt idx="3">
                  <c:v>84.84</c:v>
                </c:pt>
                <c:pt idx="4">
                  <c:v>84.86</c:v>
                </c:pt>
              </c:numCache>
            </c:numRef>
          </c:val>
          <c:smooth val="0"/>
          <c:extLst>
            <c:ext xmlns:c16="http://schemas.microsoft.com/office/drawing/2014/chart" uri="{C3380CC4-5D6E-409C-BE32-E72D297353CC}">
              <c16:uniqueId val="{00000001-4940-40A0-A45C-2739CDECBB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108.74</c:v>
                </c:pt>
                <c:pt idx="2">
                  <c:v>104.01</c:v>
                </c:pt>
                <c:pt idx="3">
                  <c:v>106</c:v>
                </c:pt>
                <c:pt idx="4">
                  <c:v>106.94</c:v>
                </c:pt>
              </c:numCache>
            </c:numRef>
          </c:val>
          <c:extLst>
            <c:ext xmlns:c16="http://schemas.microsoft.com/office/drawing/2014/chart" uri="{C3380CC4-5D6E-409C-BE32-E72D297353CC}">
              <c16:uniqueId val="{00000000-541D-49AF-9D4C-EE8C5893F9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99.64</c:v>
                </c:pt>
                <c:pt idx="2">
                  <c:v>99.66</c:v>
                </c:pt>
                <c:pt idx="3">
                  <c:v>100.95</c:v>
                </c:pt>
                <c:pt idx="4">
                  <c:v>101.77</c:v>
                </c:pt>
              </c:numCache>
            </c:numRef>
          </c:val>
          <c:smooth val="0"/>
          <c:extLst>
            <c:ext xmlns:c16="http://schemas.microsoft.com/office/drawing/2014/chart" uri="{C3380CC4-5D6E-409C-BE32-E72D297353CC}">
              <c16:uniqueId val="{00000001-541D-49AF-9D4C-EE8C5893F9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45.42</c:v>
                </c:pt>
                <c:pt idx="2">
                  <c:v>8</c:v>
                </c:pt>
                <c:pt idx="3">
                  <c:v>12.16</c:v>
                </c:pt>
                <c:pt idx="4">
                  <c:v>16.57</c:v>
                </c:pt>
              </c:numCache>
            </c:numRef>
          </c:val>
          <c:extLst>
            <c:ext xmlns:c16="http://schemas.microsoft.com/office/drawing/2014/chart" uri="{C3380CC4-5D6E-409C-BE32-E72D297353CC}">
              <c16:uniqueId val="{00000000-AB68-4FC1-98E2-BD5DADDEAF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22.41</c:v>
                </c:pt>
                <c:pt idx="2">
                  <c:v>22.9</c:v>
                </c:pt>
                <c:pt idx="3">
                  <c:v>24.87</c:v>
                </c:pt>
                <c:pt idx="4">
                  <c:v>24.13</c:v>
                </c:pt>
              </c:numCache>
            </c:numRef>
          </c:val>
          <c:smooth val="0"/>
          <c:extLst>
            <c:ext xmlns:c16="http://schemas.microsoft.com/office/drawing/2014/chart" uri="{C3380CC4-5D6E-409C-BE32-E72D297353CC}">
              <c16:uniqueId val="{00000001-AB68-4FC1-98E2-BD5DADDEAF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A3A-4D7F-90A0-CB80702299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2A3A-4D7F-90A0-CB80702299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676-415D-A1BD-30B7443541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214.61</c:v>
                </c:pt>
                <c:pt idx="2">
                  <c:v>225.39</c:v>
                </c:pt>
                <c:pt idx="3">
                  <c:v>224.04</c:v>
                </c:pt>
                <c:pt idx="4">
                  <c:v>227.4</c:v>
                </c:pt>
              </c:numCache>
            </c:numRef>
          </c:val>
          <c:smooth val="0"/>
          <c:extLst>
            <c:ext xmlns:c16="http://schemas.microsoft.com/office/drawing/2014/chart" uri="{C3380CC4-5D6E-409C-BE32-E72D297353CC}">
              <c16:uniqueId val="{00000001-4676-415D-A1BD-30B7443541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140.5</c:v>
                </c:pt>
                <c:pt idx="2">
                  <c:v>116.7</c:v>
                </c:pt>
                <c:pt idx="3">
                  <c:v>100.88</c:v>
                </c:pt>
                <c:pt idx="4">
                  <c:v>88.77</c:v>
                </c:pt>
              </c:numCache>
            </c:numRef>
          </c:val>
          <c:extLst>
            <c:ext xmlns:c16="http://schemas.microsoft.com/office/drawing/2014/chart" uri="{C3380CC4-5D6E-409C-BE32-E72D297353CC}">
              <c16:uniqueId val="{00000000-7F23-4B1E-A651-ACDB9511CA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29.45</c:v>
                </c:pt>
                <c:pt idx="2">
                  <c:v>31.84</c:v>
                </c:pt>
                <c:pt idx="3">
                  <c:v>29.91</c:v>
                </c:pt>
                <c:pt idx="4">
                  <c:v>29.54</c:v>
                </c:pt>
              </c:numCache>
            </c:numRef>
          </c:val>
          <c:smooth val="0"/>
          <c:extLst>
            <c:ext xmlns:c16="http://schemas.microsoft.com/office/drawing/2014/chart" uri="{C3380CC4-5D6E-409C-BE32-E72D297353CC}">
              <c16:uniqueId val="{00000001-7F23-4B1E-A651-ACDB9511CA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944.81</c:v>
                </c:pt>
                <c:pt idx="2">
                  <c:v>1775.42</c:v>
                </c:pt>
                <c:pt idx="3">
                  <c:v>1755.94</c:v>
                </c:pt>
                <c:pt idx="4">
                  <c:v>2149.4299999999998</c:v>
                </c:pt>
              </c:numCache>
            </c:numRef>
          </c:val>
          <c:extLst>
            <c:ext xmlns:c16="http://schemas.microsoft.com/office/drawing/2014/chart" uri="{C3380CC4-5D6E-409C-BE32-E72D297353CC}">
              <c16:uniqueId val="{00000000-2D72-4EE4-A32E-2F71AC7844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1081.8</c:v>
                </c:pt>
                <c:pt idx="2">
                  <c:v>974.93</c:v>
                </c:pt>
                <c:pt idx="3">
                  <c:v>855.8</c:v>
                </c:pt>
                <c:pt idx="4">
                  <c:v>789.46</c:v>
                </c:pt>
              </c:numCache>
            </c:numRef>
          </c:val>
          <c:smooth val="0"/>
          <c:extLst>
            <c:ext xmlns:c16="http://schemas.microsoft.com/office/drawing/2014/chart" uri="{C3380CC4-5D6E-409C-BE32-E72D297353CC}">
              <c16:uniqueId val="{00000001-2D72-4EE4-A32E-2F71AC7844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29.33</c:v>
                </c:pt>
                <c:pt idx="2">
                  <c:v>42.21</c:v>
                </c:pt>
                <c:pt idx="3">
                  <c:v>100</c:v>
                </c:pt>
                <c:pt idx="4">
                  <c:v>92.52</c:v>
                </c:pt>
              </c:numCache>
            </c:numRef>
          </c:val>
          <c:extLst>
            <c:ext xmlns:c16="http://schemas.microsoft.com/office/drawing/2014/chart" uri="{C3380CC4-5D6E-409C-BE32-E72D297353CC}">
              <c16:uniqueId val="{00000000-9DA1-4CFD-B72C-11F8361331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52.19</c:v>
                </c:pt>
                <c:pt idx="2">
                  <c:v>55.32</c:v>
                </c:pt>
                <c:pt idx="3">
                  <c:v>59.8</c:v>
                </c:pt>
                <c:pt idx="4">
                  <c:v>57.77</c:v>
                </c:pt>
              </c:numCache>
            </c:numRef>
          </c:val>
          <c:smooth val="0"/>
          <c:extLst>
            <c:ext xmlns:c16="http://schemas.microsoft.com/office/drawing/2014/chart" uri="{C3380CC4-5D6E-409C-BE32-E72D297353CC}">
              <c16:uniqueId val="{00000001-9DA1-4CFD-B72C-11F8361331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585.57000000000005</c:v>
                </c:pt>
                <c:pt idx="2">
                  <c:v>407.83</c:v>
                </c:pt>
                <c:pt idx="3">
                  <c:v>173.2</c:v>
                </c:pt>
                <c:pt idx="4">
                  <c:v>174.97</c:v>
                </c:pt>
              </c:numCache>
            </c:numRef>
          </c:val>
          <c:extLst>
            <c:ext xmlns:c16="http://schemas.microsoft.com/office/drawing/2014/chart" uri="{C3380CC4-5D6E-409C-BE32-E72D297353CC}">
              <c16:uniqueId val="{00000000-E6E9-45CB-890B-30573B9F75D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296.14</c:v>
                </c:pt>
                <c:pt idx="2">
                  <c:v>283.17</c:v>
                </c:pt>
                <c:pt idx="3">
                  <c:v>263.76</c:v>
                </c:pt>
                <c:pt idx="4">
                  <c:v>274.35000000000002</c:v>
                </c:pt>
              </c:numCache>
            </c:numRef>
          </c:val>
          <c:smooth val="0"/>
          <c:extLst>
            <c:ext xmlns:c16="http://schemas.microsoft.com/office/drawing/2014/chart" uri="{C3380CC4-5D6E-409C-BE32-E72D297353CC}">
              <c16:uniqueId val="{00000001-E6E9-45CB-890B-30573B9F75D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津幡町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37625</v>
      </c>
      <c r="AM8" s="50"/>
      <c r="AN8" s="50"/>
      <c r="AO8" s="50"/>
      <c r="AP8" s="50"/>
      <c r="AQ8" s="50"/>
      <c r="AR8" s="50"/>
      <c r="AS8" s="50"/>
      <c r="AT8" s="45">
        <f>データ!T6</f>
        <v>110.59</v>
      </c>
      <c r="AU8" s="45"/>
      <c r="AV8" s="45"/>
      <c r="AW8" s="45"/>
      <c r="AX8" s="45"/>
      <c r="AY8" s="45"/>
      <c r="AZ8" s="45"/>
      <c r="BA8" s="45"/>
      <c r="BB8" s="45">
        <f>データ!U6</f>
        <v>340.22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41.33</v>
      </c>
      <c r="J10" s="45"/>
      <c r="K10" s="45"/>
      <c r="L10" s="45"/>
      <c r="M10" s="45"/>
      <c r="N10" s="45"/>
      <c r="O10" s="45"/>
      <c r="P10" s="45">
        <f>データ!P6</f>
        <v>4.26</v>
      </c>
      <c r="Q10" s="45"/>
      <c r="R10" s="45"/>
      <c r="S10" s="45"/>
      <c r="T10" s="45"/>
      <c r="U10" s="45"/>
      <c r="V10" s="45"/>
      <c r="W10" s="45">
        <f>データ!Q6</f>
        <v>87.38</v>
      </c>
      <c r="X10" s="45"/>
      <c r="Y10" s="45"/>
      <c r="Z10" s="45"/>
      <c r="AA10" s="45"/>
      <c r="AB10" s="45"/>
      <c r="AC10" s="45"/>
      <c r="AD10" s="50">
        <f>データ!R6</f>
        <v>3456</v>
      </c>
      <c r="AE10" s="50"/>
      <c r="AF10" s="50"/>
      <c r="AG10" s="50"/>
      <c r="AH10" s="50"/>
      <c r="AI10" s="50"/>
      <c r="AJ10" s="50"/>
      <c r="AK10" s="2"/>
      <c r="AL10" s="50">
        <f>データ!V6</f>
        <v>1605</v>
      </c>
      <c r="AM10" s="50"/>
      <c r="AN10" s="50"/>
      <c r="AO10" s="50"/>
      <c r="AP10" s="50"/>
      <c r="AQ10" s="50"/>
      <c r="AR10" s="50"/>
      <c r="AS10" s="50"/>
      <c r="AT10" s="45">
        <f>データ!W6</f>
        <v>1.25</v>
      </c>
      <c r="AU10" s="45"/>
      <c r="AV10" s="45"/>
      <c r="AW10" s="45"/>
      <c r="AX10" s="45"/>
      <c r="AY10" s="45"/>
      <c r="AZ10" s="45"/>
      <c r="BA10" s="45"/>
      <c r="BB10" s="45">
        <f>データ!X6</f>
        <v>1284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FCxspWizhwcutzUJQIIe1BlQPWXcVWZAj3kUHPAkXyBAXOCRgWBdv8Nwki44OtoUHvolHWxQCdh8znoYyThwKA==" saltValue="rw4Qi6X35G0O2igvM+9K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173614</v>
      </c>
      <c r="D6" s="33">
        <f t="shared" si="3"/>
        <v>46</v>
      </c>
      <c r="E6" s="33">
        <f t="shared" si="3"/>
        <v>17</v>
      </c>
      <c r="F6" s="33">
        <f t="shared" si="3"/>
        <v>5</v>
      </c>
      <c r="G6" s="33">
        <f t="shared" si="3"/>
        <v>0</v>
      </c>
      <c r="H6" s="33" t="str">
        <f t="shared" si="3"/>
        <v>石川県　津幡町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41.33</v>
      </c>
      <c r="P6" s="34">
        <f t="shared" si="3"/>
        <v>4.26</v>
      </c>
      <c r="Q6" s="34">
        <f t="shared" si="3"/>
        <v>87.38</v>
      </c>
      <c r="R6" s="34">
        <f t="shared" si="3"/>
        <v>3456</v>
      </c>
      <c r="S6" s="34">
        <f t="shared" si="3"/>
        <v>37625</v>
      </c>
      <c r="T6" s="34">
        <f t="shared" si="3"/>
        <v>110.59</v>
      </c>
      <c r="U6" s="34">
        <f t="shared" si="3"/>
        <v>340.22</v>
      </c>
      <c r="V6" s="34">
        <f t="shared" si="3"/>
        <v>1605</v>
      </c>
      <c r="W6" s="34">
        <f t="shared" si="3"/>
        <v>1.25</v>
      </c>
      <c r="X6" s="34">
        <f t="shared" si="3"/>
        <v>1284</v>
      </c>
      <c r="Y6" s="35" t="str">
        <f>IF(Y7="",NA(),Y7)</f>
        <v>-</v>
      </c>
      <c r="Z6" s="35">
        <f t="shared" ref="Z6:AH6" si="4">IF(Z7="",NA(),Z7)</f>
        <v>108.74</v>
      </c>
      <c r="AA6" s="35">
        <f t="shared" si="4"/>
        <v>104.01</v>
      </c>
      <c r="AB6" s="35">
        <f t="shared" si="4"/>
        <v>106</v>
      </c>
      <c r="AC6" s="35">
        <f t="shared" si="4"/>
        <v>106.94</v>
      </c>
      <c r="AD6" s="35" t="str">
        <f t="shared" si="4"/>
        <v>-</v>
      </c>
      <c r="AE6" s="35">
        <f t="shared" si="4"/>
        <v>99.64</v>
      </c>
      <c r="AF6" s="35">
        <f t="shared" si="4"/>
        <v>99.66</v>
      </c>
      <c r="AG6" s="35">
        <f t="shared" si="4"/>
        <v>100.95</v>
      </c>
      <c r="AH6" s="35">
        <f t="shared" si="4"/>
        <v>101.77</v>
      </c>
      <c r="AI6" s="34" t="str">
        <f>IF(AI7="","",IF(AI7="-","【-】","【"&amp;SUBSTITUTE(TEXT(AI7,"#,##0.00"),"-","△")&amp;"】"))</f>
        <v>【101.60】</v>
      </c>
      <c r="AJ6" s="35" t="str">
        <f>IF(AJ7="",NA(),AJ7)</f>
        <v>-</v>
      </c>
      <c r="AK6" s="34">
        <f t="shared" ref="AK6:AS6" si="5">IF(AK7="",NA(),AK7)</f>
        <v>0</v>
      </c>
      <c r="AL6" s="34">
        <f t="shared" si="5"/>
        <v>0</v>
      </c>
      <c r="AM6" s="34">
        <f t="shared" si="5"/>
        <v>0</v>
      </c>
      <c r="AN6" s="34">
        <f t="shared" si="5"/>
        <v>0</v>
      </c>
      <c r="AO6" s="35" t="str">
        <f t="shared" si="5"/>
        <v>-</v>
      </c>
      <c r="AP6" s="35">
        <f t="shared" si="5"/>
        <v>214.61</v>
      </c>
      <c r="AQ6" s="35">
        <f t="shared" si="5"/>
        <v>225.39</v>
      </c>
      <c r="AR6" s="35">
        <f t="shared" si="5"/>
        <v>224.04</v>
      </c>
      <c r="AS6" s="35">
        <f t="shared" si="5"/>
        <v>227.4</v>
      </c>
      <c r="AT6" s="34" t="str">
        <f>IF(AT7="","",IF(AT7="-","【-】","【"&amp;SUBSTITUTE(TEXT(AT7,"#,##0.00"),"-","△")&amp;"】"))</f>
        <v>【195.44】</v>
      </c>
      <c r="AU6" s="35" t="str">
        <f>IF(AU7="",NA(),AU7)</f>
        <v>-</v>
      </c>
      <c r="AV6" s="35">
        <f t="shared" ref="AV6:BD6" si="6">IF(AV7="",NA(),AV7)</f>
        <v>140.5</v>
      </c>
      <c r="AW6" s="35">
        <f t="shared" si="6"/>
        <v>116.7</v>
      </c>
      <c r="AX6" s="35">
        <f t="shared" si="6"/>
        <v>100.88</v>
      </c>
      <c r="AY6" s="35">
        <f t="shared" si="6"/>
        <v>88.77</v>
      </c>
      <c r="AZ6" s="35" t="str">
        <f t="shared" si="6"/>
        <v>-</v>
      </c>
      <c r="BA6" s="35">
        <f t="shared" si="6"/>
        <v>29.45</v>
      </c>
      <c r="BB6" s="35">
        <f t="shared" si="6"/>
        <v>31.84</v>
      </c>
      <c r="BC6" s="35">
        <f t="shared" si="6"/>
        <v>29.91</v>
      </c>
      <c r="BD6" s="35">
        <f t="shared" si="6"/>
        <v>29.54</v>
      </c>
      <c r="BE6" s="34" t="str">
        <f>IF(BE7="","",IF(BE7="-","【-】","【"&amp;SUBSTITUTE(TEXT(BE7,"#,##0.00"),"-","△")&amp;"】"))</f>
        <v>【34.27】</v>
      </c>
      <c r="BF6" s="35" t="str">
        <f>IF(BF7="",NA(),BF7)</f>
        <v>-</v>
      </c>
      <c r="BG6" s="35">
        <f t="shared" ref="BG6:BO6" si="7">IF(BG7="",NA(),BG7)</f>
        <v>944.81</v>
      </c>
      <c r="BH6" s="35">
        <f t="shared" si="7"/>
        <v>1775.42</v>
      </c>
      <c r="BI6" s="35">
        <f t="shared" si="7"/>
        <v>1755.94</v>
      </c>
      <c r="BJ6" s="35">
        <f t="shared" si="7"/>
        <v>2149.4299999999998</v>
      </c>
      <c r="BK6" s="35" t="str">
        <f t="shared" si="7"/>
        <v>-</v>
      </c>
      <c r="BL6" s="35">
        <f t="shared" si="7"/>
        <v>1081.8</v>
      </c>
      <c r="BM6" s="35">
        <f t="shared" si="7"/>
        <v>974.93</v>
      </c>
      <c r="BN6" s="35">
        <f t="shared" si="7"/>
        <v>855.8</v>
      </c>
      <c r="BO6" s="35">
        <f t="shared" si="7"/>
        <v>789.46</v>
      </c>
      <c r="BP6" s="34" t="str">
        <f>IF(BP7="","",IF(BP7="-","【-】","【"&amp;SUBSTITUTE(TEXT(BP7,"#,##0.00"),"-","△")&amp;"】"))</f>
        <v>【747.76】</v>
      </c>
      <c r="BQ6" s="35" t="str">
        <f>IF(BQ7="",NA(),BQ7)</f>
        <v>-</v>
      </c>
      <c r="BR6" s="35">
        <f t="shared" ref="BR6:BZ6" si="8">IF(BR7="",NA(),BR7)</f>
        <v>29.33</v>
      </c>
      <c r="BS6" s="35">
        <f t="shared" si="8"/>
        <v>42.21</v>
      </c>
      <c r="BT6" s="35">
        <f t="shared" si="8"/>
        <v>100</v>
      </c>
      <c r="BU6" s="35">
        <f t="shared" si="8"/>
        <v>92.52</v>
      </c>
      <c r="BV6" s="35" t="str">
        <f t="shared" si="8"/>
        <v>-</v>
      </c>
      <c r="BW6" s="35">
        <f t="shared" si="8"/>
        <v>52.19</v>
      </c>
      <c r="BX6" s="35">
        <f t="shared" si="8"/>
        <v>55.32</v>
      </c>
      <c r="BY6" s="35">
        <f t="shared" si="8"/>
        <v>59.8</v>
      </c>
      <c r="BZ6" s="35">
        <f t="shared" si="8"/>
        <v>57.77</v>
      </c>
      <c r="CA6" s="34" t="str">
        <f>IF(CA7="","",IF(CA7="-","【-】","【"&amp;SUBSTITUTE(TEXT(CA7,"#,##0.00"),"-","△")&amp;"】"))</f>
        <v>【59.51】</v>
      </c>
      <c r="CB6" s="35" t="str">
        <f>IF(CB7="",NA(),CB7)</f>
        <v>-</v>
      </c>
      <c r="CC6" s="35">
        <f t="shared" ref="CC6:CK6" si="9">IF(CC7="",NA(),CC7)</f>
        <v>585.57000000000005</v>
      </c>
      <c r="CD6" s="35">
        <f t="shared" si="9"/>
        <v>407.83</v>
      </c>
      <c r="CE6" s="35">
        <f t="shared" si="9"/>
        <v>173.2</v>
      </c>
      <c r="CF6" s="35">
        <f t="shared" si="9"/>
        <v>174.97</v>
      </c>
      <c r="CG6" s="35" t="str">
        <f t="shared" si="9"/>
        <v>-</v>
      </c>
      <c r="CH6" s="35">
        <f t="shared" si="9"/>
        <v>296.14</v>
      </c>
      <c r="CI6" s="35">
        <f t="shared" si="9"/>
        <v>283.17</v>
      </c>
      <c r="CJ6" s="35">
        <f t="shared" si="9"/>
        <v>263.76</v>
      </c>
      <c r="CK6" s="35">
        <f t="shared" si="9"/>
        <v>274.35000000000002</v>
      </c>
      <c r="CL6" s="34" t="str">
        <f>IF(CL7="","",IF(CL7="-","【-】","【"&amp;SUBSTITUTE(TEXT(CL7,"#,##0.00"),"-","△")&amp;"】"))</f>
        <v>【261.46】</v>
      </c>
      <c r="CM6" s="35" t="str">
        <f>IF(CM7="",NA(),CM7)</f>
        <v>-</v>
      </c>
      <c r="CN6" s="35">
        <f t="shared" ref="CN6:CV6" si="10">IF(CN7="",NA(),CN7)</f>
        <v>41.75</v>
      </c>
      <c r="CO6" s="35">
        <f t="shared" si="10"/>
        <v>39.200000000000003</v>
      </c>
      <c r="CP6" s="35">
        <f t="shared" si="10"/>
        <v>48.13</v>
      </c>
      <c r="CQ6" s="35">
        <f t="shared" si="10"/>
        <v>36.28</v>
      </c>
      <c r="CR6" s="35" t="str">
        <f t="shared" si="10"/>
        <v>-</v>
      </c>
      <c r="CS6" s="35">
        <f t="shared" si="10"/>
        <v>52.31</v>
      </c>
      <c r="CT6" s="35">
        <f t="shared" si="10"/>
        <v>60.65</v>
      </c>
      <c r="CU6" s="35">
        <f t="shared" si="10"/>
        <v>51.75</v>
      </c>
      <c r="CV6" s="35">
        <f t="shared" si="10"/>
        <v>50.68</v>
      </c>
      <c r="CW6" s="34" t="str">
        <f>IF(CW7="","",IF(CW7="-","【-】","【"&amp;SUBSTITUTE(TEXT(CW7,"#,##0.00"),"-","△")&amp;"】"))</f>
        <v>【52.23】</v>
      </c>
      <c r="CX6" s="35" t="str">
        <f>IF(CX7="",NA(),CX7)</f>
        <v>-</v>
      </c>
      <c r="CY6" s="35">
        <f t="shared" ref="CY6:DG6" si="11">IF(CY7="",NA(),CY7)</f>
        <v>86.82</v>
      </c>
      <c r="CZ6" s="35">
        <f t="shared" si="11"/>
        <v>87.05</v>
      </c>
      <c r="DA6" s="35">
        <f t="shared" si="11"/>
        <v>86.96</v>
      </c>
      <c r="DB6" s="35">
        <f t="shared" si="11"/>
        <v>87.91</v>
      </c>
      <c r="DC6" s="35" t="str">
        <f t="shared" si="11"/>
        <v>-</v>
      </c>
      <c r="DD6" s="35">
        <f t="shared" si="11"/>
        <v>84.32</v>
      </c>
      <c r="DE6" s="35">
        <f t="shared" si="11"/>
        <v>84.58</v>
      </c>
      <c r="DF6" s="35">
        <f t="shared" si="11"/>
        <v>84.84</v>
      </c>
      <c r="DG6" s="35">
        <f t="shared" si="11"/>
        <v>84.86</v>
      </c>
      <c r="DH6" s="34" t="str">
        <f>IF(DH7="","",IF(DH7="-","【-】","【"&amp;SUBSTITUTE(TEXT(DH7,"#,##0.00"),"-","△")&amp;"】"))</f>
        <v>【85.82】</v>
      </c>
      <c r="DI6" s="35" t="str">
        <f>IF(DI7="",NA(),DI7)</f>
        <v>-</v>
      </c>
      <c r="DJ6" s="35">
        <f t="shared" ref="DJ6:DR6" si="12">IF(DJ7="",NA(),DJ7)</f>
        <v>45.42</v>
      </c>
      <c r="DK6" s="35">
        <f t="shared" si="12"/>
        <v>8</v>
      </c>
      <c r="DL6" s="35">
        <f t="shared" si="12"/>
        <v>12.16</v>
      </c>
      <c r="DM6" s="35">
        <f t="shared" si="12"/>
        <v>16.57</v>
      </c>
      <c r="DN6" s="35" t="str">
        <f t="shared" si="12"/>
        <v>-</v>
      </c>
      <c r="DO6" s="35">
        <f t="shared" si="12"/>
        <v>22.41</v>
      </c>
      <c r="DP6" s="35">
        <f t="shared" si="12"/>
        <v>22.9</v>
      </c>
      <c r="DQ6" s="35">
        <f t="shared" si="12"/>
        <v>24.87</v>
      </c>
      <c r="DR6" s="35">
        <f t="shared" si="12"/>
        <v>24.13</v>
      </c>
      <c r="DS6" s="34" t="str">
        <f>IF(DS7="","",IF(DS7="-","【-】","【"&amp;SUBSTITUTE(TEXT(DS7,"#,##0.00"),"-","△")&amp;"】"))</f>
        <v>【24.12】</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5">
        <f t="shared" ref="EF6:EN6" si="14">IF(EF7="",NA(),EF7)</f>
        <v>0.42</v>
      </c>
      <c r="EG6" s="34">
        <f t="shared" si="14"/>
        <v>0</v>
      </c>
      <c r="EH6" s="34">
        <f t="shared" si="14"/>
        <v>0</v>
      </c>
      <c r="EI6" s="34">
        <f t="shared" si="14"/>
        <v>0</v>
      </c>
      <c r="EJ6" s="35" t="str">
        <f t="shared" si="14"/>
        <v>-</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173614</v>
      </c>
      <c r="D7" s="37">
        <v>46</v>
      </c>
      <c r="E7" s="37">
        <v>17</v>
      </c>
      <c r="F7" s="37">
        <v>5</v>
      </c>
      <c r="G7" s="37">
        <v>0</v>
      </c>
      <c r="H7" s="37" t="s">
        <v>96</v>
      </c>
      <c r="I7" s="37" t="s">
        <v>97</v>
      </c>
      <c r="J7" s="37" t="s">
        <v>98</v>
      </c>
      <c r="K7" s="37" t="s">
        <v>99</v>
      </c>
      <c r="L7" s="37" t="s">
        <v>100</v>
      </c>
      <c r="M7" s="37" t="s">
        <v>101</v>
      </c>
      <c r="N7" s="38" t="s">
        <v>102</v>
      </c>
      <c r="O7" s="38">
        <v>41.33</v>
      </c>
      <c r="P7" s="38">
        <v>4.26</v>
      </c>
      <c r="Q7" s="38">
        <v>87.38</v>
      </c>
      <c r="R7" s="38">
        <v>3456</v>
      </c>
      <c r="S7" s="38">
        <v>37625</v>
      </c>
      <c r="T7" s="38">
        <v>110.59</v>
      </c>
      <c r="U7" s="38">
        <v>340.22</v>
      </c>
      <c r="V7" s="38">
        <v>1605</v>
      </c>
      <c r="W7" s="38">
        <v>1.25</v>
      </c>
      <c r="X7" s="38">
        <v>1284</v>
      </c>
      <c r="Y7" s="38" t="s">
        <v>102</v>
      </c>
      <c r="Z7" s="38">
        <v>108.74</v>
      </c>
      <c r="AA7" s="38">
        <v>104.01</v>
      </c>
      <c r="AB7" s="38">
        <v>106</v>
      </c>
      <c r="AC7" s="38">
        <v>106.94</v>
      </c>
      <c r="AD7" s="38" t="s">
        <v>102</v>
      </c>
      <c r="AE7" s="38">
        <v>99.64</v>
      </c>
      <c r="AF7" s="38">
        <v>99.66</v>
      </c>
      <c r="AG7" s="38">
        <v>100.95</v>
      </c>
      <c r="AH7" s="38">
        <v>101.77</v>
      </c>
      <c r="AI7" s="38">
        <v>101.6</v>
      </c>
      <c r="AJ7" s="38" t="s">
        <v>102</v>
      </c>
      <c r="AK7" s="38">
        <v>0</v>
      </c>
      <c r="AL7" s="38">
        <v>0</v>
      </c>
      <c r="AM7" s="38">
        <v>0</v>
      </c>
      <c r="AN7" s="38">
        <v>0</v>
      </c>
      <c r="AO7" s="38" t="s">
        <v>102</v>
      </c>
      <c r="AP7" s="38">
        <v>214.61</v>
      </c>
      <c r="AQ7" s="38">
        <v>225.39</v>
      </c>
      <c r="AR7" s="38">
        <v>224.04</v>
      </c>
      <c r="AS7" s="38">
        <v>227.4</v>
      </c>
      <c r="AT7" s="38">
        <v>195.44</v>
      </c>
      <c r="AU7" s="38" t="s">
        <v>102</v>
      </c>
      <c r="AV7" s="38">
        <v>140.5</v>
      </c>
      <c r="AW7" s="38">
        <v>116.7</v>
      </c>
      <c r="AX7" s="38">
        <v>100.88</v>
      </c>
      <c r="AY7" s="38">
        <v>88.77</v>
      </c>
      <c r="AZ7" s="38" t="s">
        <v>102</v>
      </c>
      <c r="BA7" s="38">
        <v>29.45</v>
      </c>
      <c r="BB7" s="38">
        <v>31.84</v>
      </c>
      <c r="BC7" s="38">
        <v>29.91</v>
      </c>
      <c r="BD7" s="38">
        <v>29.54</v>
      </c>
      <c r="BE7" s="38">
        <v>34.270000000000003</v>
      </c>
      <c r="BF7" s="38" t="s">
        <v>102</v>
      </c>
      <c r="BG7" s="38">
        <v>944.81</v>
      </c>
      <c r="BH7" s="38">
        <v>1775.42</v>
      </c>
      <c r="BI7" s="38">
        <v>1755.94</v>
      </c>
      <c r="BJ7" s="38">
        <v>2149.4299999999998</v>
      </c>
      <c r="BK7" s="38" t="s">
        <v>102</v>
      </c>
      <c r="BL7" s="38">
        <v>1081.8</v>
      </c>
      <c r="BM7" s="38">
        <v>974.93</v>
      </c>
      <c r="BN7" s="38">
        <v>855.8</v>
      </c>
      <c r="BO7" s="38">
        <v>789.46</v>
      </c>
      <c r="BP7" s="38">
        <v>747.76</v>
      </c>
      <c r="BQ7" s="38" t="s">
        <v>102</v>
      </c>
      <c r="BR7" s="38">
        <v>29.33</v>
      </c>
      <c r="BS7" s="38">
        <v>42.21</v>
      </c>
      <c r="BT7" s="38">
        <v>100</v>
      </c>
      <c r="BU7" s="38">
        <v>92.52</v>
      </c>
      <c r="BV7" s="38" t="s">
        <v>102</v>
      </c>
      <c r="BW7" s="38">
        <v>52.19</v>
      </c>
      <c r="BX7" s="38">
        <v>55.32</v>
      </c>
      <c r="BY7" s="38">
        <v>59.8</v>
      </c>
      <c r="BZ7" s="38">
        <v>57.77</v>
      </c>
      <c r="CA7" s="38">
        <v>59.51</v>
      </c>
      <c r="CB7" s="38" t="s">
        <v>102</v>
      </c>
      <c r="CC7" s="38">
        <v>585.57000000000005</v>
      </c>
      <c r="CD7" s="38">
        <v>407.83</v>
      </c>
      <c r="CE7" s="38">
        <v>173.2</v>
      </c>
      <c r="CF7" s="38">
        <v>174.97</v>
      </c>
      <c r="CG7" s="38" t="s">
        <v>102</v>
      </c>
      <c r="CH7" s="38">
        <v>296.14</v>
      </c>
      <c r="CI7" s="38">
        <v>283.17</v>
      </c>
      <c r="CJ7" s="38">
        <v>263.76</v>
      </c>
      <c r="CK7" s="38">
        <v>274.35000000000002</v>
      </c>
      <c r="CL7" s="38">
        <v>261.45999999999998</v>
      </c>
      <c r="CM7" s="38" t="s">
        <v>102</v>
      </c>
      <c r="CN7" s="38">
        <v>41.75</v>
      </c>
      <c r="CO7" s="38">
        <v>39.200000000000003</v>
      </c>
      <c r="CP7" s="38">
        <v>48.13</v>
      </c>
      <c r="CQ7" s="38">
        <v>36.28</v>
      </c>
      <c r="CR7" s="38" t="s">
        <v>102</v>
      </c>
      <c r="CS7" s="38">
        <v>52.31</v>
      </c>
      <c r="CT7" s="38">
        <v>60.65</v>
      </c>
      <c r="CU7" s="38">
        <v>51.75</v>
      </c>
      <c r="CV7" s="38">
        <v>50.68</v>
      </c>
      <c r="CW7" s="38">
        <v>52.23</v>
      </c>
      <c r="CX7" s="38" t="s">
        <v>102</v>
      </c>
      <c r="CY7" s="38">
        <v>86.82</v>
      </c>
      <c r="CZ7" s="38">
        <v>87.05</v>
      </c>
      <c r="DA7" s="38">
        <v>86.96</v>
      </c>
      <c r="DB7" s="38">
        <v>87.91</v>
      </c>
      <c r="DC7" s="38" t="s">
        <v>102</v>
      </c>
      <c r="DD7" s="38">
        <v>84.32</v>
      </c>
      <c r="DE7" s="38">
        <v>84.58</v>
      </c>
      <c r="DF7" s="38">
        <v>84.84</v>
      </c>
      <c r="DG7" s="38">
        <v>84.86</v>
      </c>
      <c r="DH7" s="38">
        <v>85.82</v>
      </c>
      <c r="DI7" s="38" t="s">
        <v>102</v>
      </c>
      <c r="DJ7" s="38">
        <v>45.42</v>
      </c>
      <c r="DK7" s="38">
        <v>8</v>
      </c>
      <c r="DL7" s="38">
        <v>12.16</v>
      </c>
      <c r="DM7" s="38">
        <v>16.57</v>
      </c>
      <c r="DN7" s="38" t="s">
        <v>102</v>
      </c>
      <c r="DO7" s="38">
        <v>22.41</v>
      </c>
      <c r="DP7" s="38">
        <v>22.9</v>
      </c>
      <c r="DQ7" s="38">
        <v>24.87</v>
      </c>
      <c r="DR7" s="38">
        <v>24.13</v>
      </c>
      <c r="DS7" s="38">
        <v>24.12</v>
      </c>
      <c r="DT7" s="38" t="s">
        <v>102</v>
      </c>
      <c r="DU7" s="38">
        <v>0</v>
      </c>
      <c r="DV7" s="38">
        <v>0</v>
      </c>
      <c r="DW7" s="38">
        <v>0</v>
      </c>
      <c r="DX7" s="38">
        <v>0</v>
      </c>
      <c r="DY7" s="38" t="s">
        <v>102</v>
      </c>
      <c r="DZ7" s="38">
        <v>0</v>
      </c>
      <c r="EA7" s="38">
        <v>0</v>
      </c>
      <c r="EB7" s="38">
        <v>0</v>
      </c>
      <c r="EC7" s="38">
        <v>0</v>
      </c>
      <c r="ED7" s="38">
        <v>0</v>
      </c>
      <c r="EE7" s="38" t="s">
        <v>102</v>
      </c>
      <c r="EF7" s="38">
        <v>0.42</v>
      </c>
      <c r="EG7" s="38">
        <v>0</v>
      </c>
      <c r="EH7" s="38">
        <v>0</v>
      </c>
      <c r="EI7" s="38">
        <v>0</v>
      </c>
      <c r="EJ7" s="38" t="s">
        <v>102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　竹本</cp:lastModifiedBy>
  <cp:lastPrinted>2020-01-28T06:46:48Z</cp:lastPrinted>
  <dcterms:created xsi:type="dcterms:W3CDTF">2019-12-05T04:53:36Z</dcterms:created>
  <dcterms:modified xsi:type="dcterms:W3CDTF">2020-01-30T05:00:10Z</dcterms:modified>
  <cp:category/>
</cp:coreProperties>
</file>